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eda9536b3eb2a91/Рабочий стол/НИКО осень 2022/"/>
    </mc:Choice>
  </mc:AlternateContent>
  <xr:revisionPtr revIDLastSave="0" documentId="8_{BF92A478-63FF-4A84-B40E-E626C91F61B8}" xr6:coauthVersionLast="47" xr6:coauthVersionMax="47" xr10:uidLastSave="{00000000-0000-0000-0000-000000000000}"/>
  <bookViews>
    <workbookView xWindow="-110" yWindow="-110" windowWidth="19420" windowHeight="10420" tabRatio="500" activeTab="4" xr2:uid="{00000000-000D-0000-FFFF-FFFF00000000}"/>
  </bookViews>
  <sheets>
    <sheet name="Инструкция по заполнению (ОО)" sheetId="7" r:id="rId1"/>
    <sheet name="Форма для заполнения (ОО)" sheetId="5" r:id="rId2"/>
    <sheet name="Баллы" sheetId="6" r:id="rId3"/>
    <sheet name="Инструкция (МунКор)" sheetId="8" r:id="rId4"/>
    <sheet name="Форма для заполнения (МунКор)" sheetId="9" r:id="rId5"/>
  </sheets>
  <definedNames>
    <definedName name="_xlnm._FilterDatabase" localSheetId="4" hidden="1">'Форма для заполнения (МунКор)'!$A$6:$Z$438</definedName>
    <definedName name="_xlnm._FilterDatabase" localSheetId="1" hidden="1">'Форма для заполнения (ОО)'!$A$6:$Z$438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306" i="5" l="1"/>
  <c r="S316" i="5"/>
  <c r="S318" i="5"/>
  <c r="S317" i="5"/>
  <c r="S308" i="5"/>
  <c r="S307" i="5"/>
  <c r="P316" i="9"/>
  <c r="P306" i="9"/>
  <c r="Q332" i="9"/>
  <c r="S380" i="5"/>
  <c r="S150" i="5"/>
  <c r="S84" i="5"/>
  <c r="Q432" i="9" l="1"/>
  <c r="Q431" i="9"/>
  <c r="Q414" i="9"/>
  <c r="P411" i="9"/>
  <c r="P409" i="9"/>
  <c r="P407" i="9"/>
  <c r="P404" i="9"/>
  <c r="S412" i="9"/>
  <c r="S410" i="9"/>
  <c r="S406" i="9"/>
  <c r="S403" i="9"/>
  <c r="S400" i="9"/>
  <c r="S393" i="9"/>
  <c r="S392" i="9"/>
  <c r="S377" i="9"/>
  <c r="S374" i="9"/>
  <c r="S371" i="9"/>
  <c r="S368" i="9"/>
  <c r="S365" i="9"/>
  <c r="S362" i="9"/>
  <c r="S359" i="9"/>
  <c r="S356" i="9"/>
  <c r="S353" i="9"/>
  <c r="S350" i="9"/>
  <c r="S347" i="9"/>
  <c r="S344" i="9"/>
  <c r="S341" i="9"/>
  <c r="S338" i="9"/>
  <c r="S335" i="9"/>
  <c r="S331" i="9"/>
  <c r="S328" i="9"/>
  <c r="S325" i="9"/>
  <c r="S322" i="9"/>
  <c r="S319" i="9"/>
  <c r="S316" i="9"/>
  <c r="S315" i="9"/>
  <c r="S312" i="9"/>
  <c r="S309" i="9"/>
  <c r="S306" i="9"/>
  <c r="S305" i="9"/>
  <c r="S302" i="9"/>
  <c r="S301" i="9"/>
  <c r="S293" i="9"/>
  <c r="S268" i="9"/>
  <c r="S248" i="9"/>
  <c r="S247" i="9"/>
  <c r="S246" i="9"/>
  <c r="S245" i="9"/>
  <c r="S244" i="9"/>
  <c r="S243" i="9"/>
  <c r="S242" i="9"/>
  <c r="S241" i="9"/>
  <c r="S240" i="9"/>
  <c r="S239" i="9"/>
  <c r="S238" i="9"/>
  <c r="S237" i="9"/>
  <c r="S234" i="9"/>
  <c r="S233" i="9"/>
  <c r="S232" i="9"/>
  <c r="S231" i="9"/>
  <c r="S230" i="9"/>
  <c r="S229" i="9"/>
  <c r="S228" i="9"/>
  <c r="S227" i="9"/>
  <c r="S224" i="9"/>
  <c r="S222" i="9"/>
  <c r="S220" i="9"/>
  <c r="S218" i="9"/>
  <c r="S216" i="9"/>
  <c r="S210" i="9"/>
  <c r="S202" i="9"/>
  <c r="S200" i="9"/>
  <c r="S198" i="9"/>
  <c r="S196" i="9"/>
  <c r="S194" i="9"/>
  <c r="S192" i="9"/>
  <c r="S190" i="9"/>
  <c r="S187" i="9"/>
  <c r="S138" i="9"/>
  <c r="S115" i="9"/>
  <c r="S92" i="9"/>
  <c r="S79" i="9"/>
  <c r="S67" i="9"/>
  <c r="S41" i="9"/>
  <c r="S40" i="9"/>
  <c r="S34" i="9"/>
  <c r="P402" i="9"/>
  <c r="P401" i="9"/>
  <c r="Q207" i="9"/>
  <c r="Q206" i="9"/>
  <c r="Q205" i="9"/>
  <c r="Q204" i="9"/>
  <c r="P170" i="9"/>
  <c r="Q91" i="9"/>
  <c r="Q8" i="9"/>
  <c r="S334" i="5"/>
  <c r="S334" i="9" s="1"/>
  <c r="S333" i="5"/>
  <c r="S333" i="9" s="1"/>
  <c r="S332" i="5"/>
  <c r="S332" i="9" s="1"/>
  <c r="S411" i="5" l="1"/>
  <c r="S411" i="9" s="1"/>
  <c r="S404" i="5"/>
  <c r="S404" i="9" s="1"/>
  <c r="S402" i="5"/>
  <c r="S402" i="9" s="1"/>
  <c r="S401" i="5"/>
  <c r="S401" i="9" s="1"/>
  <c r="S407" i="5"/>
  <c r="S407" i="9" s="1"/>
  <c r="S409" i="5"/>
  <c r="S409" i="9" s="1"/>
  <c r="S170" i="5"/>
  <c r="S170" i="9" s="1"/>
  <c r="S8" i="5"/>
  <c r="Q1" i="9" l="1"/>
  <c r="Q2" i="9"/>
  <c r="Q3" i="9"/>
  <c r="Q430" i="9" l="1"/>
  <c r="Q426" i="9"/>
  <c r="Q421" i="9"/>
  <c r="Q420" i="9"/>
  <c r="Q419" i="9"/>
  <c r="Q412" i="9"/>
  <c r="Q411" i="9"/>
  <c r="Q410" i="9"/>
  <c r="Q409" i="9"/>
  <c r="Q408" i="9"/>
  <c r="Q407" i="9"/>
  <c r="Q404" i="9"/>
  <c r="Q402" i="9"/>
  <c r="Q401" i="9"/>
  <c r="Q396" i="9"/>
  <c r="Q395" i="9"/>
  <c r="Q394" i="9"/>
  <c r="Q393" i="9"/>
  <c r="Q392" i="9"/>
  <c r="Q391" i="9"/>
  <c r="Q389" i="9"/>
  <c r="Q388" i="9"/>
  <c r="Q387" i="9"/>
  <c r="Q386" i="9"/>
  <c r="Q385" i="9"/>
  <c r="Q384" i="9"/>
  <c r="Q381" i="9"/>
  <c r="Q379" i="9"/>
  <c r="Q378" i="9"/>
  <c r="Q376" i="9"/>
  <c r="Q375" i="9"/>
  <c r="Q373" i="9"/>
  <c r="Q372" i="9"/>
  <c r="Q370" i="9"/>
  <c r="Q369" i="9"/>
  <c r="Q367" i="9"/>
  <c r="Q366" i="9"/>
  <c r="Q364" i="9"/>
  <c r="Q363" i="9"/>
  <c r="Q361" i="9"/>
  <c r="Q360" i="9"/>
  <c r="Q358" i="9"/>
  <c r="Q357" i="9"/>
  <c r="Q355" i="9"/>
  <c r="Q354" i="9"/>
  <c r="Q352" i="9"/>
  <c r="Q351" i="9"/>
  <c r="Q349" i="9"/>
  <c r="Q348" i="9"/>
  <c r="Q346" i="9"/>
  <c r="Q345" i="9"/>
  <c r="Q343" i="9"/>
  <c r="Q342" i="9"/>
  <c r="Q340" i="9"/>
  <c r="Q339" i="9"/>
  <c r="Q337" i="9"/>
  <c r="Q336" i="9"/>
  <c r="Q334" i="9"/>
  <c r="Q333" i="9"/>
  <c r="Q330" i="9"/>
  <c r="Q329" i="9"/>
  <c r="Q327" i="9"/>
  <c r="Q326" i="9"/>
  <c r="Q324" i="9"/>
  <c r="Q323" i="9"/>
  <c r="Q321" i="9"/>
  <c r="Q320" i="9"/>
  <c r="Q318" i="9"/>
  <c r="Q317" i="9"/>
  <c r="Q316" i="9"/>
  <c r="Q314" i="9"/>
  <c r="Q313" i="9"/>
  <c r="Q311" i="9"/>
  <c r="Q310" i="9"/>
  <c r="Q308" i="9"/>
  <c r="Q307" i="9"/>
  <c r="Q306" i="9"/>
  <c r="Q304" i="9"/>
  <c r="Q303" i="9"/>
  <c r="Q299" i="9"/>
  <c r="Q298" i="9"/>
  <c r="Q297" i="9"/>
  <c r="Q296" i="9"/>
  <c r="Q295" i="9"/>
  <c r="Q294" i="9"/>
  <c r="Q292" i="9"/>
  <c r="Q288" i="9"/>
  <c r="Q280" i="9"/>
  <c r="Q254" i="9"/>
  <c r="Q253" i="9"/>
  <c r="Q252" i="9"/>
  <c r="Q251" i="9"/>
  <c r="Q250" i="9"/>
  <c r="Q249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6" i="9"/>
  <c r="Q185" i="9"/>
  <c r="Q182" i="9"/>
  <c r="Q181" i="9"/>
  <c r="Q177" i="9"/>
  <c r="Q173" i="9"/>
  <c r="Q171" i="9"/>
  <c r="Q154" i="9"/>
  <c r="Q153" i="9"/>
  <c r="Q152" i="9"/>
  <c r="Q151" i="9"/>
  <c r="Q150" i="9"/>
  <c r="Q144" i="9"/>
  <c r="Q143" i="9"/>
  <c r="Q142" i="9"/>
  <c r="Q141" i="9"/>
  <c r="Q140" i="9"/>
  <c r="Q139" i="9"/>
  <c r="Q129" i="9"/>
  <c r="Q124" i="9"/>
  <c r="Q117" i="9"/>
  <c r="Q116" i="9"/>
  <c r="Q106" i="9"/>
  <c r="Q102" i="9"/>
  <c r="Q94" i="9"/>
  <c r="Q93" i="9"/>
  <c r="Q86" i="9"/>
  <c r="Q85" i="9"/>
  <c r="Q82" i="9"/>
  <c r="Q81" i="9"/>
  <c r="Q80" i="9"/>
  <c r="Q65" i="9"/>
  <c r="Q62" i="9"/>
  <c r="Q51" i="9"/>
  <c r="Q46" i="9"/>
  <c r="Q45" i="9"/>
  <c r="Q44" i="9"/>
  <c r="Q43" i="9"/>
  <c r="Q42" i="9"/>
  <c r="Q41" i="9"/>
  <c r="Q40" i="9"/>
  <c r="Q39" i="9"/>
  <c r="Q38" i="9"/>
  <c r="Q37" i="9"/>
  <c r="Q36" i="9"/>
  <c r="Q35" i="9"/>
  <c r="Q21" i="9"/>
  <c r="P437" i="9"/>
  <c r="P436" i="9"/>
  <c r="P435" i="9"/>
  <c r="P434" i="9"/>
  <c r="P433" i="9"/>
  <c r="P432" i="9"/>
  <c r="P431" i="9"/>
  <c r="P430" i="9"/>
  <c r="P429" i="9"/>
  <c r="P428" i="9"/>
  <c r="P427" i="9"/>
  <c r="P426" i="9"/>
  <c r="P425" i="9"/>
  <c r="P424" i="9"/>
  <c r="P423" i="9"/>
  <c r="P422" i="9"/>
  <c r="P421" i="9"/>
  <c r="P420" i="9"/>
  <c r="P419" i="9"/>
  <c r="P418" i="9"/>
  <c r="P417" i="9"/>
  <c r="P416" i="9"/>
  <c r="P415" i="9"/>
  <c r="P414" i="9"/>
  <c r="P413" i="9"/>
  <c r="P408" i="9"/>
  <c r="P405" i="9"/>
  <c r="P399" i="9"/>
  <c r="P398" i="9"/>
  <c r="P397" i="9"/>
  <c r="P396" i="9"/>
  <c r="P395" i="9"/>
  <c r="P394" i="9"/>
  <c r="P391" i="9"/>
  <c r="P390" i="9"/>
  <c r="P389" i="9"/>
  <c r="P388" i="9"/>
  <c r="P387" i="9"/>
  <c r="P386" i="9"/>
  <c r="P385" i="9"/>
  <c r="P384" i="9"/>
  <c r="P383" i="9"/>
  <c r="P382" i="9"/>
  <c r="P381" i="9"/>
  <c r="P380" i="9"/>
  <c r="P379" i="9"/>
  <c r="P378" i="9"/>
  <c r="P374" i="9"/>
  <c r="P371" i="9"/>
  <c r="P368" i="9"/>
  <c r="P365" i="9"/>
  <c r="P362" i="9"/>
  <c r="P359" i="9"/>
  <c r="P356" i="9"/>
  <c r="P353" i="9"/>
  <c r="P350" i="9"/>
  <c r="P347" i="9"/>
  <c r="P344" i="9"/>
  <c r="P341" i="9"/>
  <c r="P338" i="9"/>
  <c r="P335" i="9"/>
  <c r="P334" i="9"/>
  <c r="P333" i="9"/>
  <c r="P332" i="9"/>
  <c r="P328" i="9"/>
  <c r="P325" i="9"/>
  <c r="P322" i="9"/>
  <c r="P319" i="9"/>
  <c r="P312" i="9"/>
  <c r="P309" i="9"/>
  <c r="P302" i="9"/>
  <c r="P300" i="9"/>
  <c r="P299" i="9"/>
  <c r="P298" i="9"/>
  <c r="P297" i="9"/>
  <c r="P296" i="9"/>
  <c r="P295" i="9"/>
  <c r="P294" i="9"/>
  <c r="P292" i="9"/>
  <c r="P291" i="9"/>
  <c r="P290" i="9"/>
  <c r="P289" i="9"/>
  <c r="P288" i="9"/>
  <c r="P287" i="9"/>
  <c r="P286" i="9"/>
  <c r="P285" i="9"/>
  <c r="P284" i="9"/>
  <c r="P283" i="9"/>
  <c r="P282" i="9"/>
  <c r="P281" i="9"/>
  <c r="P280" i="9"/>
  <c r="P279" i="9"/>
  <c r="P278" i="9"/>
  <c r="P277" i="9"/>
  <c r="P276" i="9"/>
  <c r="P275" i="9"/>
  <c r="P274" i="9"/>
  <c r="P273" i="9"/>
  <c r="P272" i="9"/>
  <c r="P271" i="9"/>
  <c r="P270" i="9"/>
  <c r="P269" i="9"/>
  <c r="P267" i="9"/>
  <c r="P266" i="9"/>
  <c r="P264" i="9"/>
  <c r="P263" i="9"/>
  <c r="P262" i="9"/>
  <c r="P261" i="9"/>
  <c r="P260" i="9"/>
  <c r="P259" i="9"/>
  <c r="P258" i="9"/>
  <c r="P257" i="9"/>
  <c r="P256" i="9"/>
  <c r="P255" i="9"/>
  <c r="P254" i="9"/>
  <c r="P253" i="9"/>
  <c r="P252" i="9"/>
  <c r="P251" i="9"/>
  <c r="P250" i="9"/>
  <c r="P249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7" i="9"/>
  <c r="P216" i="9"/>
  <c r="P215" i="9"/>
  <c r="P214" i="9"/>
  <c r="P213" i="9"/>
  <c r="P212" i="9"/>
  <c r="P211" i="9"/>
  <c r="P209" i="9"/>
  <c r="P208" i="9"/>
  <c r="P207" i="9"/>
  <c r="P206" i="9"/>
  <c r="P205" i="9"/>
  <c r="P204" i="9"/>
  <c r="P203" i="9"/>
  <c r="P202" i="9"/>
  <c r="P201" i="9"/>
  <c r="P200" i="9"/>
  <c r="P199" i="9"/>
  <c r="P198" i="9"/>
  <c r="P197" i="9"/>
  <c r="P196" i="9"/>
  <c r="P195" i="9"/>
  <c r="P194" i="9"/>
  <c r="P193" i="9"/>
  <c r="P192" i="9"/>
  <c r="P191" i="9"/>
  <c r="P190" i="9"/>
  <c r="P189" i="9"/>
  <c r="P188" i="9"/>
  <c r="P187" i="9"/>
  <c r="P186" i="9"/>
  <c r="P185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69" i="9"/>
  <c r="P168" i="9"/>
  <c r="P167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8" i="9"/>
  <c r="P147" i="9"/>
  <c r="P146" i="9"/>
  <c r="P145" i="9"/>
  <c r="P144" i="9"/>
  <c r="P143" i="9"/>
  <c r="P142" i="9"/>
  <c r="P141" i="9"/>
  <c r="P140" i="9"/>
  <c r="P139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1" i="9"/>
  <c r="P90" i="9"/>
  <c r="P89" i="9"/>
  <c r="P88" i="9"/>
  <c r="P87" i="9"/>
  <c r="P86" i="9"/>
  <c r="P85" i="9"/>
  <c r="P84" i="9"/>
  <c r="P83" i="9"/>
  <c r="P82" i="9"/>
  <c r="P81" i="9"/>
  <c r="P80" i="9"/>
  <c r="P78" i="9"/>
  <c r="P77" i="9"/>
  <c r="P76" i="9"/>
  <c r="P75" i="9"/>
  <c r="P74" i="9"/>
  <c r="P73" i="9"/>
  <c r="P72" i="9"/>
  <c r="P71" i="9"/>
  <c r="P70" i="9"/>
  <c r="P69" i="9"/>
  <c r="P68" i="9"/>
  <c r="P66" i="9"/>
  <c r="P65" i="9"/>
  <c r="P64" i="9"/>
  <c r="P63" i="9"/>
  <c r="P62" i="9"/>
  <c r="P61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Y265" i="9"/>
  <c r="G7" i="6" s="1"/>
  <c r="Y184" i="9"/>
  <c r="G6" i="6" s="1"/>
  <c r="Y166" i="9"/>
  <c r="G5" i="6" s="1"/>
  <c r="Y149" i="9"/>
  <c r="G4" i="6" s="1"/>
  <c r="Y60" i="9"/>
  <c r="G3" i="6" s="1"/>
  <c r="I8" i="9"/>
  <c r="J8" i="9" s="1"/>
  <c r="K8" i="9" s="1"/>
  <c r="L8" i="9" s="1"/>
  <c r="H8" i="9"/>
  <c r="H9" i="9" s="1"/>
  <c r="H10" i="9" s="1"/>
  <c r="H11" i="9" s="1"/>
  <c r="H12" i="9" s="1"/>
  <c r="Y7" i="9"/>
  <c r="G2" i="6" s="1"/>
  <c r="N7" i="9"/>
  <c r="G8" i="6" l="1"/>
  <c r="N8" i="9"/>
  <c r="M7" i="9" s="1"/>
  <c r="I9" i="9"/>
  <c r="I10" i="9" s="1"/>
  <c r="J10" i="9" s="1"/>
  <c r="Y6" i="9"/>
  <c r="H13" i="9"/>
  <c r="C7" i="6"/>
  <c r="C6" i="6"/>
  <c r="C5" i="6"/>
  <c r="C4" i="6"/>
  <c r="C3" i="6"/>
  <c r="C2" i="6"/>
  <c r="J9" i="9" l="1"/>
  <c r="K9" i="9" s="1"/>
  <c r="L9" i="9" s="1"/>
  <c r="N9" i="9" s="1"/>
  <c r="I11" i="9"/>
  <c r="J11" i="9" s="1"/>
  <c r="J12" i="9" s="1"/>
  <c r="I12" i="9"/>
  <c r="I13" i="9"/>
  <c r="I14" i="9" s="1"/>
  <c r="J14" i="9" s="1"/>
  <c r="H14" i="9"/>
  <c r="H15" i="9" s="1"/>
  <c r="K10" i="9"/>
  <c r="L10" i="9" s="1"/>
  <c r="N10" i="9" s="1"/>
  <c r="M8" i="9"/>
  <c r="S8" i="9"/>
  <c r="S141" i="5"/>
  <c r="S141" i="9" s="1"/>
  <c r="S140" i="5"/>
  <c r="S140" i="9" s="1"/>
  <c r="S63" i="5"/>
  <c r="S63" i="9" s="1"/>
  <c r="S116" i="5"/>
  <c r="S116" i="9" s="1"/>
  <c r="S139" i="5"/>
  <c r="S139" i="9" s="1"/>
  <c r="S188" i="5"/>
  <c r="S188" i="9" s="1"/>
  <c r="S226" i="5"/>
  <c r="S226" i="9" s="1"/>
  <c r="S235" i="5"/>
  <c r="S235" i="9" s="1"/>
  <c r="S236" i="5"/>
  <c r="S236" i="9" s="1"/>
  <c r="S391" i="5"/>
  <c r="S391" i="9" s="1"/>
  <c r="S146" i="5"/>
  <c r="S146" i="9" s="1"/>
  <c r="S433" i="5"/>
  <c r="S433" i="9" s="1"/>
  <c r="S225" i="5"/>
  <c r="S225" i="9" s="1"/>
  <c r="S223" i="5"/>
  <c r="S223" i="9" s="1"/>
  <c r="S221" i="5"/>
  <c r="S221" i="9" s="1"/>
  <c r="S219" i="5"/>
  <c r="S219" i="9" s="1"/>
  <c r="S217" i="5"/>
  <c r="S217" i="9" s="1"/>
  <c r="S203" i="5"/>
  <c r="S203" i="9" s="1"/>
  <c r="S201" i="5"/>
  <c r="S201" i="9" s="1"/>
  <c r="S199" i="5"/>
  <c r="S199" i="9" s="1"/>
  <c r="S197" i="5"/>
  <c r="S197" i="9" s="1"/>
  <c r="S195" i="5"/>
  <c r="S195" i="9" s="1"/>
  <c r="S193" i="5"/>
  <c r="S193" i="9" s="1"/>
  <c r="S191" i="5"/>
  <c r="S191" i="9" s="1"/>
  <c r="S408" i="5"/>
  <c r="S408" i="9" s="1"/>
  <c r="S396" i="5"/>
  <c r="S396" i="9" s="1"/>
  <c r="S395" i="5"/>
  <c r="S395" i="9" s="1"/>
  <c r="S394" i="5"/>
  <c r="S394" i="9" s="1"/>
  <c r="S299" i="5"/>
  <c r="S299" i="9" s="1"/>
  <c r="S298" i="5"/>
  <c r="S298" i="9" s="1"/>
  <c r="S297" i="5"/>
  <c r="S297" i="9" s="1"/>
  <c r="S296" i="5"/>
  <c r="S296" i="9" s="1"/>
  <c r="S295" i="5"/>
  <c r="S295" i="9" s="1"/>
  <c r="S294" i="5"/>
  <c r="S294" i="9" s="1"/>
  <c r="S43" i="5"/>
  <c r="S43" i="9" s="1"/>
  <c r="S42" i="5"/>
  <c r="S42" i="9" s="1"/>
  <c r="S39" i="5"/>
  <c r="S39" i="9" s="1"/>
  <c r="S38" i="5"/>
  <c r="S38" i="9" s="1"/>
  <c r="S37" i="5"/>
  <c r="S37" i="9" s="1"/>
  <c r="S36" i="5"/>
  <c r="S36" i="9" s="1"/>
  <c r="S35" i="5"/>
  <c r="S35" i="9" s="1"/>
  <c r="S437" i="5"/>
  <c r="S437" i="9" s="1"/>
  <c r="S436" i="5"/>
  <c r="S436" i="9" s="1"/>
  <c r="S435" i="5"/>
  <c r="S435" i="9" s="1"/>
  <c r="S434" i="5"/>
  <c r="S434" i="9" s="1"/>
  <c r="S432" i="5"/>
  <c r="S432" i="9" s="1"/>
  <c r="S431" i="5"/>
  <c r="S431" i="9" s="1"/>
  <c r="S430" i="5"/>
  <c r="S430" i="9" s="1"/>
  <c r="S429" i="5"/>
  <c r="S429" i="9" s="1"/>
  <c r="S428" i="5"/>
  <c r="S428" i="9" s="1"/>
  <c r="S427" i="5"/>
  <c r="S427" i="9" s="1"/>
  <c r="S426" i="5"/>
  <c r="S426" i="9" s="1"/>
  <c r="S425" i="5"/>
  <c r="S425" i="9" s="1"/>
  <c r="S424" i="5"/>
  <c r="S424" i="9" s="1"/>
  <c r="S423" i="5"/>
  <c r="S423" i="9" s="1"/>
  <c r="S422" i="5"/>
  <c r="S422" i="9" s="1"/>
  <c r="S421" i="5"/>
  <c r="S421" i="9" s="1"/>
  <c r="S420" i="5"/>
  <c r="S420" i="9" s="1"/>
  <c r="S419" i="5"/>
  <c r="S419" i="9" s="1"/>
  <c r="S418" i="5"/>
  <c r="S418" i="9" s="1"/>
  <c r="S417" i="5"/>
  <c r="S417" i="9" s="1"/>
  <c r="S416" i="5"/>
  <c r="S416" i="9" s="1"/>
  <c r="S415" i="5"/>
  <c r="S415" i="9" s="1"/>
  <c r="S414" i="5"/>
  <c r="S414" i="9" s="1"/>
  <c r="S413" i="5"/>
  <c r="S413" i="9" s="1"/>
  <c r="S405" i="5"/>
  <c r="S405" i="9" s="1"/>
  <c r="S399" i="5"/>
  <c r="S399" i="9" s="1"/>
  <c r="S398" i="5"/>
  <c r="S398" i="9" s="1"/>
  <c r="S397" i="5"/>
  <c r="S397" i="9" s="1"/>
  <c r="S390" i="5"/>
  <c r="S390" i="9" s="1"/>
  <c r="S389" i="5"/>
  <c r="S389" i="9" s="1"/>
  <c r="S388" i="5"/>
  <c r="S388" i="9" s="1"/>
  <c r="S387" i="5"/>
  <c r="S387" i="9" s="1"/>
  <c r="S386" i="5"/>
  <c r="S386" i="9" s="1"/>
  <c r="S385" i="5"/>
  <c r="S385" i="9" s="1"/>
  <c r="S384" i="5"/>
  <c r="S384" i="9" s="1"/>
  <c r="S383" i="5"/>
  <c r="S383" i="9" s="1"/>
  <c r="S382" i="5"/>
  <c r="S382" i="9" s="1"/>
  <c r="S381" i="5"/>
  <c r="S381" i="9" s="1"/>
  <c r="S380" i="9"/>
  <c r="S379" i="5"/>
  <c r="S379" i="9" s="1"/>
  <c r="S378" i="5"/>
  <c r="S378" i="9" s="1"/>
  <c r="S300" i="5"/>
  <c r="S300" i="9" s="1"/>
  <c r="S292" i="5"/>
  <c r="S292" i="9" s="1"/>
  <c r="S291" i="5"/>
  <c r="S291" i="9" s="1"/>
  <c r="S290" i="5"/>
  <c r="S290" i="9" s="1"/>
  <c r="S289" i="5"/>
  <c r="S289" i="9" s="1"/>
  <c r="S288" i="5"/>
  <c r="S288" i="9" s="1"/>
  <c r="S287" i="5"/>
  <c r="S287" i="9" s="1"/>
  <c r="S286" i="5"/>
  <c r="S286" i="9" s="1"/>
  <c r="S285" i="5"/>
  <c r="S285" i="9" s="1"/>
  <c r="S284" i="5"/>
  <c r="S284" i="9" s="1"/>
  <c r="S283" i="5"/>
  <c r="S283" i="9" s="1"/>
  <c r="S282" i="5"/>
  <c r="S282" i="9" s="1"/>
  <c r="S281" i="5"/>
  <c r="S281" i="9" s="1"/>
  <c r="S280" i="5"/>
  <c r="S280" i="9" s="1"/>
  <c r="S279" i="5"/>
  <c r="S279" i="9" s="1"/>
  <c r="S278" i="5"/>
  <c r="S278" i="9" s="1"/>
  <c r="S277" i="5"/>
  <c r="S277" i="9" s="1"/>
  <c r="S276" i="5"/>
  <c r="S276" i="9" s="1"/>
  <c r="S275" i="5"/>
  <c r="S275" i="9" s="1"/>
  <c r="S274" i="5"/>
  <c r="S274" i="9" s="1"/>
  <c r="S273" i="5"/>
  <c r="S273" i="9" s="1"/>
  <c r="S272" i="5"/>
  <c r="S272" i="9" s="1"/>
  <c r="S271" i="5"/>
  <c r="S271" i="9" s="1"/>
  <c r="S270" i="5"/>
  <c r="S270" i="9" s="1"/>
  <c r="S269" i="5"/>
  <c r="S269" i="9" s="1"/>
  <c r="S267" i="5"/>
  <c r="S267" i="9" s="1"/>
  <c r="S266" i="5"/>
  <c r="S266" i="9" s="1"/>
  <c r="S264" i="5"/>
  <c r="S264" i="9" s="1"/>
  <c r="S263" i="5"/>
  <c r="S263" i="9" s="1"/>
  <c r="S262" i="5"/>
  <c r="S262" i="9" s="1"/>
  <c r="S261" i="5"/>
  <c r="S261" i="9" s="1"/>
  <c r="S260" i="5"/>
  <c r="S260" i="9" s="1"/>
  <c r="S259" i="5"/>
  <c r="S259" i="9" s="1"/>
  <c r="S258" i="5"/>
  <c r="S258" i="9" s="1"/>
  <c r="S257" i="5"/>
  <c r="S257" i="9" s="1"/>
  <c r="S256" i="5"/>
  <c r="S256" i="9" s="1"/>
  <c r="S255" i="5"/>
  <c r="S255" i="9" s="1"/>
  <c r="S254" i="5"/>
  <c r="S254" i="9" s="1"/>
  <c r="S253" i="5"/>
  <c r="S253" i="9" s="1"/>
  <c r="S252" i="5"/>
  <c r="S252" i="9" s="1"/>
  <c r="S251" i="5"/>
  <c r="S251" i="9" s="1"/>
  <c r="S250" i="5"/>
  <c r="S250" i="9" s="1"/>
  <c r="S249" i="5"/>
  <c r="S249" i="9" s="1"/>
  <c r="S215" i="5"/>
  <c r="S215" i="9" s="1"/>
  <c r="S214" i="5"/>
  <c r="S214" i="9" s="1"/>
  <c r="S213" i="5"/>
  <c r="S213" i="9" s="1"/>
  <c r="S212" i="5"/>
  <c r="S212" i="9" s="1"/>
  <c r="S211" i="5"/>
  <c r="S211" i="9" s="1"/>
  <c r="S209" i="5"/>
  <c r="S209" i="9" s="1"/>
  <c r="S208" i="5"/>
  <c r="S208" i="9" s="1"/>
  <c r="S207" i="5"/>
  <c r="S207" i="9" s="1"/>
  <c r="S206" i="5"/>
  <c r="S206" i="9" s="1"/>
  <c r="S205" i="5"/>
  <c r="S205" i="9" s="1"/>
  <c r="S204" i="5"/>
  <c r="S204" i="9" s="1"/>
  <c r="S189" i="5"/>
  <c r="S189" i="9" s="1"/>
  <c r="S186" i="5"/>
  <c r="S186" i="9" s="1"/>
  <c r="S185" i="5"/>
  <c r="S185" i="9" s="1"/>
  <c r="S183" i="5"/>
  <c r="S183" i="9" s="1"/>
  <c r="S182" i="5"/>
  <c r="S182" i="9" s="1"/>
  <c r="S180" i="5"/>
  <c r="S180" i="9" s="1"/>
  <c r="S179" i="5"/>
  <c r="S179" i="9" s="1"/>
  <c r="S178" i="5"/>
  <c r="S178" i="9" s="1"/>
  <c r="S177" i="5"/>
  <c r="S177" i="9" s="1"/>
  <c r="S176" i="5"/>
  <c r="S176" i="9" s="1"/>
  <c r="S175" i="5"/>
  <c r="S175" i="9" s="1"/>
  <c r="S174" i="5"/>
  <c r="S174" i="9" s="1"/>
  <c r="S173" i="5"/>
  <c r="S173" i="9" s="1"/>
  <c r="S172" i="5"/>
  <c r="S172" i="9" s="1"/>
  <c r="S171" i="5"/>
  <c r="S171" i="9" s="1"/>
  <c r="S169" i="5"/>
  <c r="S169" i="9" s="1"/>
  <c r="S168" i="5"/>
  <c r="S168" i="9" s="1"/>
  <c r="S167" i="5"/>
  <c r="S167" i="9" s="1"/>
  <c r="S165" i="5"/>
  <c r="S165" i="9" s="1"/>
  <c r="S164" i="5"/>
  <c r="S164" i="9" s="1"/>
  <c r="S163" i="5"/>
  <c r="S163" i="9" s="1"/>
  <c r="S162" i="5"/>
  <c r="S162" i="9" s="1"/>
  <c r="S161" i="5"/>
  <c r="S161" i="9" s="1"/>
  <c r="S160" i="5"/>
  <c r="S160" i="9" s="1"/>
  <c r="S159" i="5"/>
  <c r="S159" i="9" s="1"/>
  <c r="S158" i="5"/>
  <c r="S158" i="9" s="1"/>
  <c r="S157" i="5"/>
  <c r="S157" i="9" s="1"/>
  <c r="S156" i="5"/>
  <c r="S156" i="9" s="1"/>
  <c r="S155" i="5"/>
  <c r="S155" i="9" s="1"/>
  <c r="S154" i="5"/>
  <c r="S154" i="9" s="1"/>
  <c r="S153" i="5"/>
  <c r="S153" i="9" s="1"/>
  <c r="S152" i="5"/>
  <c r="S152" i="9" s="1"/>
  <c r="S151" i="5"/>
  <c r="S151" i="9" s="1"/>
  <c r="S150" i="9"/>
  <c r="S148" i="5"/>
  <c r="S148" i="9" s="1"/>
  <c r="S147" i="5"/>
  <c r="S147" i="9" s="1"/>
  <c r="S145" i="5"/>
  <c r="S145" i="9" s="1"/>
  <c r="S144" i="5"/>
  <c r="S144" i="9" s="1"/>
  <c r="S143" i="5"/>
  <c r="S143" i="9" s="1"/>
  <c r="S142" i="5"/>
  <c r="S142" i="9" s="1"/>
  <c r="S137" i="5"/>
  <c r="S137" i="9" s="1"/>
  <c r="S136" i="5"/>
  <c r="S136" i="9" s="1"/>
  <c r="S135" i="5"/>
  <c r="S135" i="9" s="1"/>
  <c r="S134" i="5"/>
  <c r="S134" i="9" s="1"/>
  <c r="S133" i="5"/>
  <c r="S133" i="9" s="1"/>
  <c r="S132" i="5"/>
  <c r="S132" i="9" s="1"/>
  <c r="S131" i="5"/>
  <c r="S131" i="9" s="1"/>
  <c r="S130" i="5"/>
  <c r="S130" i="9" s="1"/>
  <c r="S129" i="5"/>
  <c r="S129" i="9" s="1"/>
  <c r="S128" i="5"/>
  <c r="S128" i="9" s="1"/>
  <c r="S127" i="5"/>
  <c r="S127" i="9" s="1"/>
  <c r="S126" i="5"/>
  <c r="S126" i="9" s="1"/>
  <c r="S125" i="5"/>
  <c r="S125" i="9" s="1"/>
  <c r="S124" i="5"/>
  <c r="S124" i="9" s="1"/>
  <c r="S123" i="5"/>
  <c r="S123" i="9" s="1"/>
  <c r="S122" i="5"/>
  <c r="S122" i="9" s="1"/>
  <c r="S121" i="5"/>
  <c r="S121" i="9" s="1"/>
  <c r="S120" i="5"/>
  <c r="S120" i="9" s="1"/>
  <c r="S119" i="5"/>
  <c r="S119" i="9" s="1"/>
  <c r="S118" i="5"/>
  <c r="S118" i="9" s="1"/>
  <c r="S117" i="5"/>
  <c r="S117" i="9" s="1"/>
  <c r="S114" i="5"/>
  <c r="S114" i="9" s="1"/>
  <c r="S113" i="5"/>
  <c r="S113" i="9" s="1"/>
  <c r="S112" i="5"/>
  <c r="S112" i="9" s="1"/>
  <c r="S111" i="5"/>
  <c r="S111" i="9" s="1"/>
  <c r="S110" i="5"/>
  <c r="S110" i="9" s="1"/>
  <c r="S109" i="5"/>
  <c r="S109" i="9" s="1"/>
  <c r="S108" i="5"/>
  <c r="S108" i="9" s="1"/>
  <c r="S107" i="5"/>
  <c r="S107" i="9" s="1"/>
  <c r="S106" i="5"/>
  <c r="S106" i="9" s="1"/>
  <c r="S105" i="5"/>
  <c r="S105" i="9" s="1"/>
  <c r="S104" i="5"/>
  <c r="S104" i="9" s="1"/>
  <c r="S103" i="5"/>
  <c r="S103" i="9" s="1"/>
  <c r="S102" i="5"/>
  <c r="S102" i="9" s="1"/>
  <c r="S101" i="5"/>
  <c r="S101" i="9" s="1"/>
  <c r="S100" i="5"/>
  <c r="S100" i="9" s="1"/>
  <c r="S99" i="5"/>
  <c r="S99" i="9" s="1"/>
  <c r="S98" i="5"/>
  <c r="S98" i="9" s="1"/>
  <c r="S97" i="5"/>
  <c r="S97" i="9" s="1"/>
  <c r="S96" i="5"/>
  <c r="S96" i="9" s="1"/>
  <c r="S95" i="5"/>
  <c r="S95" i="9" s="1"/>
  <c r="S94" i="5"/>
  <c r="S94" i="9" s="1"/>
  <c r="S93" i="5"/>
  <c r="S93" i="9" s="1"/>
  <c r="S91" i="5"/>
  <c r="S91" i="9" s="1"/>
  <c r="S90" i="5"/>
  <c r="S90" i="9" s="1"/>
  <c r="S89" i="5"/>
  <c r="S89" i="9" s="1"/>
  <c r="S88" i="5"/>
  <c r="S88" i="9" s="1"/>
  <c r="S87" i="5"/>
  <c r="S87" i="9" s="1"/>
  <c r="S86" i="5"/>
  <c r="S86" i="9" s="1"/>
  <c r="S85" i="5"/>
  <c r="S85" i="9" s="1"/>
  <c r="S84" i="9"/>
  <c r="S83" i="5"/>
  <c r="S83" i="9" s="1"/>
  <c r="S82" i="5"/>
  <c r="S82" i="9" s="1"/>
  <c r="S81" i="5"/>
  <c r="S81" i="9" s="1"/>
  <c r="S80" i="5"/>
  <c r="S80" i="9" s="1"/>
  <c r="S78" i="5"/>
  <c r="S78" i="9" s="1"/>
  <c r="S77" i="5"/>
  <c r="S77" i="9" s="1"/>
  <c r="S76" i="5"/>
  <c r="S76" i="9" s="1"/>
  <c r="S75" i="5"/>
  <c r="S75" i="9" s="1"/>
  <c r="S74" i="5"/>
  <c r="S74" i="9" s="1"/>
  <c r="S73" i="5"/>
  <c r="S73" i="9" s="1"/>
  <c r="S72" i="5"/>
  <c r="S72" i="9" s="1"/>
  <c r="S71" i="5"/>
  <c r="S71" i="9" s="1"/>
  <c r="S70" i="5"/>
  <c r="S70" i="9" s="1"/>
  <c r="S69" i="5"/>
  <c r="S69" i="9" s="1"/>
  <c r="S68" i="5"/>
  <c r="S68" i="9" s="1"/>
  <c r="S66" i="5"/>
  <c r="S66" i="9" s="1"/>
  <c r="S65" i="5"/>
  <c r="S65" i="9" s="1"/>
  <c r="S64" i="5"/>
  <c r="S64" i="9" s="1"/>
  <c r="S62" i="5"/>
  <c r="S62" i="9" s="1"/>
  <c r="S61" i="5"/>
  <c r="S61" i="9" s="1"/>
  <c r="S59" i="5"/>
  <c r="S59" i="9" s="1"/>
  <c r="S58" i="5"/>
  <c r="S58" i="9" s="1"/>
  <c r="S57" i="5"/>
  <c r="S57" i="9" s="1"/>
  <c r="S56" i="5"/>
  <c r="S56" i="9" s="1"/>
  <c r="S55" i="5"/>
  <c r="S55" i="9" s="1"/>
  <c r="S54" i="5"/>
  <c r="S54" i="9" s="1"/>
  <c r="S53" i="5"/>
  <c r="S53" i="9" s="1"/>
  <c r="S52" i="5"/>
  <c r="S52" i="9" s="1"/>
  <c r="S51" i="5"/>
  <c r="S51" i="9" s="1"/>
  <c r="S50" i="5"/>
  <c r="S50" i="9" s="1"/>
  <c r="S49" i="5"/>
  <c r="S49" i="9" s="1"/>
  <c r="S48" i="5"/>
  <c r="S48" i="9" s="1"/>
  <c r="S47" i="5"/>
  <c r="S47" i="9" s="1"/>
  <c r="S46" i="5"/>
  <c r="S46" i="9" s="1"/>
  <c r="S45" i="5"/>
  <c r="S45" i="9" s="1"/>
  <c r="S44" i="5"/>
  <c r="S44" i="9" s="1"/>
  <c r="S33" i="5"/>
  <c r="S33" i="9" s="1"/>
  <c r="S32" i="5"/>
  <c r="S32" i="9" s="1"/>
  <c r="S31" i="5"/>
  <c r="S31" i="9" s="1"/>
  <c r="S30" i="5"/>
  <c r="S30" i="9" s="1"/>
  <c r="S29" i="5"/>
  <c r="S29" i="9" s="1"/>
  <c r="S28" i="5"/>
  <c r="S28" i="9" s="1"/>
  <c r="S27" i="5"/>
  <c r="S27" i="9" s="1"/>
  <c r="S26" i="5"/>
  <c r="S26" i="9" s="1"/>
  <c r="S25" i="5"/>
  <c r="S25" i="9" s="1"/>
  <c r="S24" i="5"/>
  <c r="S24" i="9" s="1"/>
  <c r="S23" i="5"/>
  <c r="S23" i="9" s="1"/>
  <c r="S22" i="5"/>
  <c r="S22" i="9" s="1"/>
  <c r="S21" i="5"/>
  <c r="S21" i="9" s="1"/>
  <c r="S20" i="5"/>
  <c r="S20" i="9" s="1"/>
  <c r="S19" i="5"/>
  <c r="S19" i="9" s="1"/>
  <c r="S18" i="5"/>
  <c r="S18" i="9" s="1"/>
  <c r="S17" i="5"/>
  <c r="S17" i="9" s="1"/>
  <c r="S16" i="5"/>
  <c r="S16" i="9" s="1"/>
  <c r="S15" i="5"/>
  <c r="S15" i="9" s="1"/>
  <c r="S14" i="5"/>
  <c r="S14" i="9" s="1"/>
  <c r="S13" i="5"/>
  <c r="S13" i="9" s="1"/>
  <c r="S12" i="5"/>
  <c r="S12" i="9" s="1"/>
  <c r="S11" i="5"/>
  <c r="S11" i="9" s="1"/>
  <c r="S10" i="5"/>
  <c r="S10" i="9" s="1"/>
  <c r="H16" i="9" l="1"/>
  <c r="I15" i="9"/>
  <c r="J15" i="9"/>
  <c r="M9" i="9"/>
  <c r="J13" i="9"/>
  <c r="K13" i="9" s="1"/>
  <c r="K12" i="9"/>
  <c r="K11" i="9"/>
  <c r="L11" i="9" s="1"/>
  <c r="N11" i="9" s="1"/>
  <c r="S9" i="5"/>
  <c r="S9" i="9" l="1"/>
  <c r="S7" i="9" s="1"/>
  <c r="K14" i="9"/>
  <c r="L12" i="9"/>
  <c r="N12" i="9" s="1"/>
  <c r="J16" i="9"/>
  <c r="K15" i="9"/>
  <c r="I16" i="9"/>
  <c r="H17" i="9"/>
  <c r="M10" i="9"/>
  <c r="S318" i="9"/>
  <c r="S317" i="9"/>
  <c r="S308" i="9"/>
  <c r="S307" i="9"/>
  <c r="S376" i="5"/>
  <c r="S376" i="9" s="1"/>
  <c r="S375" i="5"/>
  <c r="S375" i="9" s="1"/>
  <c r="S373" i="5"/>
  <c r="S373" i="9" s="1"/>
  <c r="S372" i="5"/>
  <c r="S372" i="9" s="1"/>
  <c r="S370" i="5"/>
  <c r="S370" i="9" s="1"/>
  <c r="S369" i="5"/>
  <c r="S369" i="9" s="1"/>
  <c r="S367" i="5"/>
  <c r="S367" i="9" s="1"/>
  <c r="S366" i="5"/>
  <c r="S366" i="9" s="1"/>
  <c r="S364" i="5"/>
  <c r="S364" i="9" s="1"/>
  <c r="S363" i="5"/>
  <c r="S363" i="9" s="1"/>
  <c r="S361" i="5"/>
  <c r="S361" i="9" s="1"/>
  <c r="S360" i="5"/>
  <c r="S360" i="9" s="1"/>
  <c r="S358" i="5"/>
  <c r="S358" i="9" s="1"/>
  <c r="S357" i="5"/>
  <c r="S357" i="9" s="1"/>
  <c r="S355" i="5"/>
  <c r="S355" i="9" s="1"/>
  <c r="S354" i="5"/>
  <c r="S354" i="9" s="1"/>
  <c r="S352" i="5"/>
  <c r="S352" i="9" s="1"/>
  <c r="S351" i="5"/>
  <c r="S351" i="9" s="1"/>
  <c r="S349" i="5"/>
  <c r="S349" i="9" s="1"/>
  <c r="S348" i="5"/>
  <c r="S348" i="9" s="1"/>
  <c r="S346" i="5"/>
  <c r="S346" i="9" s="1"/>
  <c r="S345" i="5"/>
  <c r="S345" i="9" s="1"/>
  <c r="S343" i="5"/>
  <c r="S343" i="9" s="1"/>
  <c r="S342" i="5"/>
  <c r="S342" i="9" s="1"/>
  <c r="S340" i="5"/>
  <c r="S340" i="9" s="1"/>
  <c r="S339" i="5"/>
  <c r="S339" i="9" s="1"/>
  <c r="S337" i="5"/>
  <c r="S337" i="9" s="1"/>
  <c r="S336" i="5"/>
  <c r="S336" i="9" s="1"/>
  <c r="S330" i="5"/>
  <c r="S330" i="9" s="1"/>
  <c r="S329" i="5"/>
  <c r="S329" i="9" s="1"/>
  <c r="S327" i="5"/>
  <c r="S327" i="9" s="1"/>
  <c r="S326" i="5"/>
  <c r="S326" i="9" s="1"/>
  <c r="S324" i="5"/>
  <c r="S324" i="9" s="1"/>
  <c r="S323" i="5"/>
  <c r="S323" i="9" s="1"/>
  <c r="S321" i="5"/>
  <c r="S321" i="9" s="1"/>
  <c r="S320" i="5"/>
  <c r="S320" i="9" s="1"/>
  <c r="S314" i="5"/>
  <c r="S314" i="9" s="1"/>
  <c r="S313" i="5"/>
  <c r="S313" i="9" s="1"/>
  <c r="S311" i="5"/>
  <c r="S311" i="9" s="1"/>
  <c r="S310" i="5"/>
  <c r="S310" i="9" s="1"/>
  <c r="S304" i="5"/>
  <c r="S304" i="9" s="1"/>
  <c r="S303" i="5"/>
  <c r="S303" i="9" s="1"/>
  <c r="H18" i="9" l="1"/>
  <c r="I17" i="9"/>
  <c r="K16" i="9"/>
  <c r="J17" i="9"/>
  <c r="M11" i="9"/>
  <c r="L13" i="9"/>
  <c r="N13" i="9" s="1"/>
  <c r="S181" i="5"/>
  <c r="S181" i="9" s="1"/>
  <c r="K17" i="9" l="1"/>
  <c r="J18" i="9"/>
  <c r="H19" i="9"/>
  <c r="I18" i="9"/>
  <c r="L14" i="9"/>
  <c r="M12" i="9"/>
  <c r="X265" i="5"/>
  <c r="E7" i="6" s="1"/>
  <c r="H7" i="6" s="1"/>
  <c r="X184" i="5"/>
  <c r="E6" i="6" s="1"/>
  <c r="H6" i="6" s="1"/>
  <c r="X166" i="5"/>
  <c r="E5" i="6" s="1"/>
  <c r="H5" i="6" s="1"/>
  <c r="X149" i="5"/>
  <c r="E4" i="6" s="1"/>
  <c r="H4" i="6" s="1"/>
  <c r="X60" i="5"/>
  <c r="E3" i="6" s="1"/>
  <c r="H3" i="6" s="1"/>
  <c r="X7" i="5"/>
  <c r="E2" i="6" s="1"/>
  <c r="H2" i="6" s="1"/>
  <c r="N14" i="9" l="1"/>
  <c r="L15" i="9"/>
  <c r="J19" i="9"/>
  <c r="K18" i="9"/>
  <c r="H20" i="9"/>
  <c r="I19" i="9"/>
  <c r="E8" i="6"/>
  <c r="H8" i="6" s="1"/>
  <c r="X6" i="5"/>
  <c r="S184" i="5"/>
  <c r="S166" i="5"/>
  <c r="S149" i="5"/>
  <c r="S60" i="5"/>
  <c r="H8" i="5"/>
  <c r="H9" i="5" s="1"/>
  <c r="H10" i="5" s="1"/>
  <c r="H11" i="5" s="1"/>
  <c r="H12" i="5" s="1"/>
  <c r="I8" i="5"/>
  <c r="J8" i="5" s="1"/>
  <c r="K8" i="5" s="1"/>
  <c r="L8" i="5" s="1"/>
  <c r="D3" i="6" l="1"/>
  <c r="F3" i="6" s="1"/>
  <c r="S60" i="9"/>
  <c r="D6" i="6"/>
  <c r="F6" i="6" s="1"/>
  <c r="S184" i="9"/>
  <c r="D4" i="6"/>
  <c r="F4" i="6" s="1"/>
  <c r="S149" i="9"/>
  <c r="D5" i="6"/>
  <c r="F5" i="6" s="1"/>
  <c r="S166" i="9"/>
  <c r="K19" i="9"/>
  <c r="J20" i="9"/>
  <c r="H21" i="9"/>
  <c r="I20" i="9"/>
  <c r="N15" i="9"/>
  <c r="M14" i="9" s="1"/>
  <c r="L16" i="9"/>
  <c r="M13" i="9"/>
  <c r="N8" i="5"/>
  <c r="H13" i="5"/>
  <c r="I9" i="5"/>
  <c r="I10" i="5" s="1"/>
  <c r="N7" i="5"/>
  <c r="S7" i="5"/>
  <c r="D2" i="6" s="1"/>
  <c r="S265" i="5"/>
  <c r="D7" i="6" l="1"/>
  <c r="F7" i="6" s="1"/>
  <c r="S265" i="9"/>
  <c r="S6" i="9" s="1"/>
  <c r="N16" i="9"/>
  <c r="L17" i="9"/>
  <c r="K20" i="9"/>
  <c r="J21" i="9"/>
  <c r="K21" i="9" s="1"/>
  <c r="M15" i="9"/>
  <c r="I21" i="9"/>
  <c r="I22" i="9" s="1"/>
  <c r="H22" i="9"/>
  <c r="H23" i="9" s="1"/>
  <c r="H24" i="9" s="1"/>
  <c r="F2" i="6"/>
  <c r="M7" i="5"/>
  <c r="J10" i="5"/>
  <c r="I11" i="5"/>
  <c r="H14" i="5"/>
  <c r="H15" i="5" s="1"/>
  <c r="J9" i="5"/>
  <c r="K9" i="5" s="1"/>
  <c r="L9" i="5" s="1"/>
  <c r="N9" i="5" s="1"/>
  <c r="S6" i="5"/>
  <c r="D8" i="6" l="1"/>
  <c r="F8" i="6" s="1"/>
  <c r="J22" i="9"/>
  <c r="K22" i="9" s="1"/>
  <c r="I23" i="9"/>
  <c r="J23" i="9" s="1"/>
  <c r="N17" i="9"/>
  <c r="L18" i="9"/>
  <c r="H25" i="9"/>
  <c r="I24" i="9"/>
  <c r="M8" i="5"/>
  <c r="H16" i="5"/>
  <c r="J11" i="5"/>
  <c r="I12" i="5"/>
  <c r="I13" i="5" s="1"/>
  <c r="I14" i="5" s="1"/>
  <c r="J14" i="5" s="1"/>
  <c r="K10" i="5"/>
  <c r="L10" i="5" s="1"/>
  <c r="N10" i="5" s="1"/>
  <c r="M16" i="9" l="1"/>
  <c r="N18" i="9"/>
  <c r="L19" i="9"/>
  <c r="J24" i="9"/>
  <c r="K23" i="9"/>
  <c r="I25" i="9"/>
  <c r="H26" i="9"/>
  <c r="M9" i="5"/>
  <c r="J12" i="5"/>
  <c r="K11" i="5"/>
  <c r="L11" i="5" s="1"/>
  <c r="N11" i="5" s="1"/>
  <c r="J15" i="5"/>
  <c r="H17" i="5"/>
  <c r="I15" i="5"/>
  <c r="I16" i="5" s="1"/>
  <c r="I26" i="9" l="1"/>
  <c r="I27" i="9" s="1"/>
  <c r="J27" i="9" s="1"/>
  <c r="H27" i="9"/>
  <c r="H28" i="9" s="1"/>
  <c r="J25" i="9"/>
  <c r="K24" i="9"/>
  <c r="N19" i="9"/>
  <c r="L20" i="9"/>
  <c r="M17" i="9"/>
  <c r="M10" i="5"/>
  <c r="J16" i="5"/>
  <c r="K15" i="5"/>
  <c r="I17" i="5"/>
  <c r="H18" i="5"/>
  <c r="K12" i="5"/>
  <c r="L12" i="5" s="1"/>
  <c r="N12" i="5" s="1"/>
  <c r="J13" i="5"/>
  <c r="N20" i="9" l="1"/>
  <c r="L21" i="9"/>
  <c r="K25" i="9"/>
  <c r="J26" i="9"/>
  <c r="K26" i="9" s="1"/>
  <c r="I28" i="9"/>
  <c r="H29" i="9"/>
  <c r="J28" i="9"/>
  <c r="M18" i="9"/>
  <c r="M11" i="5"/>
  <c r="K13" i="5"/>
  <c r="L13" i="5" s="1"/>
  <c r="N13" i="5" s="1"/>
  <c r="K14" i="5"/>
  <c r="K16" i="5"/>
  <c r="J17" i="5"/>
  <c r="H19" i="5"/>
  <c r="I18" i="5"/>
  <c r="K27" i="9" l="1"/>
  <c r="K28" i="9"/>
  <c r="J29" i="9"/>
  <c r="H30" i="9"/>
  <c r="I29" i="9"/>
  <c r="N21" i="9"/>
  <c r="M20" i="9" s="1"/>
  <c r="L22" i="9"/>
  <c r="M19" i="9"/>
  <c r="M12" i="5"/>
  <c r="L14" i="5"/>
  <c r="N14" i="5" s="1"/>
  <c r="I19" i="5"/>
  <c r="H20" i="5"/>
  <c r="J18" i="5"/>
  <c r="K17" i="5"/>
  <c r="N22" i="9" l="1"/>
  <c r="M21" i="9" s="1"/>
  <c r="L23" i="9"/>
  <c r="K29" i="9"/>
  <c r="J30" i="9"/>
  <c r="K30" i="9" s="1"/>
  <c r="H31" i="9"/>
  <c r="H32" i="9" s="1"/>
  <c r="H33" i="9" s="1"/>
  <c r="H34" i="9" s="1"/>
  <c r="H35" i="9" s="1"/>
  <c r="I30" i="9"/>
  <c r="I31" i="9" s="1"/>
  <c r="M13" i="5"/>
  <c r="L15" i="5"/>
  <c r="N15" i="5" s="1"/>
  <c r="M14" i="5" s="1"/>
  <c r="H21" i="5"/>
  <c r="H22" i="5" s="1"/>
  <c r="H23" i="5" s="1"/>
  <c r="I20" i="5"/>
  <c r="K18" i="5"/>
  <c r="J19" i="5"/>
  <c r="J31" i="9" l="1"/>
  <c r="K31" i="9" s="1"/>
  <c r="I32" i="9"/>
  <c r="N23" i="9"/>
  <c r="M22" i="9" s="1"/>
  <c r="L24" i="9"/>
  <c r="H36" i="9"/>
  <c r="L16" i="5"/>
  <c r="N16" i="5" s="1"/>
  <c r="J20" i="5"/>
  <c r="K19" i="5"/>
  <c r="I21" i="5"/>
  <c r="I22" i="5" s="1"/>
  <c r="H37" i="9" l="1"/>
  <c r="J32" i="9"/>
  <c r="K32" i="9" s="1"/>
  <c r="I33" i="9"/>
  <c r="N24" i="9"/>
  <c r="L25" i="9"/>
  <c r="M15" i="5"/>
  <c r="L17" i="5"/>
  <c r="N17" i="5" s="1"/>
  <c r="J22" i="5"/>
  <c r="I23" i="5"/>
  <c r="J23" i="5" s="1"/>
  <c r="H24" i="5"/>
  <c r="H25" i="5" s="1"/>
  <c r="K20" i="5"/>
  <c r="J21" i="5"/>
  <c r="K21" i="5" s="1"/>
  <c r="N25" i="9" l="1"/>
  <c r="M24" i="9" s="1"/>
  <c r="L26" i="9"/>
  <c r="I34" i="9"/>
  <c r="J33" i="9"/>
  <c r="K33" i="9" s="1"/>
  <c r="M23" i="9"/>
  <c r="H38" i="9"/>
  <c r="M16" i="5"/>
  <c r="L18" i="5"/>
  <c r="N18" i="5" s="1"/>
  <c r="K22" i="5"/>
  <c r="K23" i="5" s="1"/>
  <c r="J24" i="5"/>
  <c r="J25" i="5" s="1"/>
  <c r="I24" i="5"/>
  <c r="I25" i="5" s="1"/>
  <c r="H26" i="5"/>
  <c r="H39" i="9" l="1"/>
  <c r="H40" i="9" s="1"/>
  <c r="N26" i="9"/>
  <c r="L27" i="9"/>
  <c r="J34" i="9"/>
  <c r="I35" i="9"/>
  <c r="I36" i="9" s="1"/>
  <c r="I37" i="9" s="1"/>
  <c r="I38" i="9" s="1"/>
  <c r="I39" i="9" s="1"/>
  <c r="J39" i="9" s="1"/>
  <c r="H27" i="5"/>
  <c r="H28" i="5" s="1"/>
  <c r="H29" i="5" s="1"/>
  <c r="M17" i="5"/>
  <c r="K24" i="5"/>
  <c r="L19" i="5"/>
  <c r="N19" i="5" s="1"/>
  <c r="K25" i="5"/>
  <c r="J26" i="5"/>
  <c r="K26" i="5" s="1"/>
  <c r="I26" i="5"/>
  <c r="I27" i="5" s="1"/>
  <c r="J27" i="5" s="1"/>
  <c r="J40" i="9" l="1"/>
  <c r="M25" i="9"/>
  <c r="K34" i="9"/>
  <c r="J35" i="9"/>
  <c r="N27" i="9"/>
  <c r="L28" i="9"/>
  <c r="I40" i="9"/>
  <c r="H41" i="9"/>
  <c r="K27" i="5"/>
  <c r="H30" i="5"/>
  <c r="M18" i="5"/>
  <c r="L20" i="5"/>
  <c r="N20" i="5" s="1"/>
  <c r="M19" i="5" s="1"/>
  <c r="N28" i="9" l="1"/>
  <c r="M27" i="9" s="1"/>
  <c r="L29" i="9"/>
  <c r="H42" i="9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I41" i="9"/>
  <c r="I42" i="9" s="1"/>
  <c r="K35" i="9"/>
  <c r="J36" i="9"/>
  <c r="M26" i="9"/>
  <c r="K40" i="9"/>
  <c r="J41" i="9"/>
  <c r="K41" i="9" s="1"/>
  <c r="L21" i="5"/>
  <c r="N21" i="5" s="1"/>
  <c r="K36" i="9" l="1"/>
  <c r="J37" i="9"/>
  <c r="J42" i="9"/>
  <c r="K42" i="9" s="1"/>
  <c r="I43" i="9"/>
  <c r="N29" i="9"/>
  <c r="L30" i="9"/>
  <c r="H56" i="9"/>
  <c r="L22" i="5"/>
  <c r="N22" i="5" s="1"/>
  <c r="I28" i="5"/>
  <c r="I29" i="5" s="1"/>
  <c r="I30" i="5" s="1"/>
  <c r="M20" i="5"/>
  <c r="H31" i="5"/>
  <c r="H57" i="9" l="1"/>
  <c r="M28" i="9"/>
  <c r="K37" i="9"/>
  <c r="J38" i="9"/>
  <c r="N30" i="9"/>
  <c r="L31" i="9"/>
  <c r="J43" i="9"/>
  <c r="K43" i="9" s="1"/>
  <c r="I44" i="9"/>
  <c r="L23" i="5"/>
  <c r="N23" i="5" s="1"/>
  <c r="J28" i="5"/>
  <c r="M21" i="5"/>
  <c r="H32" i="5"/>
  <c r="I31" i="5"/>
  <c r="J31" i="5" s="1"/>
  <c r="I45" i="9" l="1"/>
  <c r="J44" i="9"/>
  <c r="K44" i="9" s="1"/>
  <c r="N31" i="9"/>
  <c r="L32" i="9"/>
  <c r="K38" i="9"/>
  <c r="K39" i="9"/>
  <c r="M29" i="9"/>
  <c r="H58" i="9"/>
  <c r="H59" i="9" s="1"/>
  <c r="H60" i="9" s="1"/>
  <c r="L24" i="5"/>
  <c r="L25" i="5" s="1"/>
  <c r="K28" i="5"/>
  <c r="J29" i="5"/>
  <c r="M22" i="5"/>
  <c r="I32" i="5"/>
  <c r="J32" i="5" s="1"/>
  <c r="H33" i="5"/>
  <c r="H61" i="9" l="1"/>
  <c r="H62" i="9" s="1"/>
  <c r="I60" i="9"/>
  <c r="N32" i="9"/>
  <c r="M31" i="9" s="1"/>
  <c r="L33" i="9"/>
  <c r="J45" i="9"/>
  <c r="K45" i="9" s="1"/>
  <c r="I46" i="9"/>
  <c r="M30" i="9"/>
  <c r="N24" i="5"/>
  <c r="M23" i="5" s="1"/>
  <c r="K29" i="5"/>
  <c r="J30" i="5"/>
  <c r="N25" i="5"/>
  <c r="L26" i="5"/>
  <c r="L27" i="5" s="1"/>
  <c r="N27" i="5" s="1"/>
  <c r="I33" i="5"/>
  <c r="I34" i="5" s="1"/>
  <c r="H34" i="5"/>
  <c r="H35" i="5" s="1"/>
  <c r="I47" i="9" l="1"/>
  <c r="J46" i="9"/>
  <c r="K46" i="9" s="1"/>
  <c r="N33" i="9"/>
  <c r="M32" i="9" s="1"/>
  <c r="L34" i="9"/>
  <c r="I61" i="9"/>
  <c r="J61" i="9" s="1"/>
  <c r="H63" i="9"/>
  <c r="K30" i="5"/>
  <c r="K31" i="5"/>
  <c r="K32" i="5" s="1"/>
  <c r="M24" i="5"/>
  <c r="N26" i="5"/>
  <c r="M26" i="5" s="1"/>
  <c r="H36" i="5"/>
  <c r="H37" i="5" s="1"/>
  <c r="I35" i="5"/>
  <c r="J33" i="5"/>
  <c r="J34" i="5"/>
  <c r="I62" i="9" l="1"/>
  <c r="H64" i="9"/>
  <c r="H65" i="9" s="1"/>
  <c r="I63" i="9"/>
  <c r="I64" i="9" s="1"/>
  <c r="J64" i="9" s="1"/>
  <c r="J62" i="9"/>
  <c r="N34" i="9"/>
  <c r="M33" i="9" s="1"/>
  <c r="L35" i="9"/>
  <c r="J47" i="9"/>
  <c r="K47" i="9" s="1"/>
  <c r="I48" i="9"/>
  <c r="K33" i="5"/>
  <c r="K34" i="5" s="1"/>
  <c r="L28" i="5"/>
  <c r="M25" i="5"/>
  <c r="I36" i="5"/>
  <c r="I37" i="5" s="1"/>
  <c r="J35" i="5"/>
  <c r="H38" i="5"/>
  <c r="H39" i="5" s="1"/>
  <c r="H40" i="5" s="1"/>
  <c r="K62" i="9" l="1"/>
  <c r="J63" i="9"/>
  <c r="K63" i="9" s="1"/>
  <c r="I49" i="9"/>
  <c r="J48" i="9"/>
  <c r="K48" i="9" s="1"/>
  <c r="N35" i="9"/>
  <c r="L36" i="9"/>
  <c r="J65" i="9"/>
  <c r="K64" i="9"/>
  <c r="I65" i="9"/>
  <c r="H66" i="9"/>
  <c r="N28" i="5"/>
  <c r="M27" i="5" s="1"/>
  <c r="L29" i="5"/>
  <c r="I38" i="5"/>
  <c r="I39" i="5" s="1"/>
  <c r="J39" i="5" s="1"/>
  <c r="J36" i="5"/>
  <c r="K35" i="5"/>
  <c r="H41" i="5"/>
  <c r="H67" i="9" l="1"/>
  <c r="H68" i="9" s="1"/>
  <c r="I66" i="9"/>
  <c r="I67" i="9" s="1"/>
  <c r="J67" i="9" s="1"/>
  <c r="K65" i="9"/>
  <c r="J66" i="9"/>
  <c r="K66" i="9" s="1"/>
  <c r="N36" i="9"/>
  <c r="L37" i="9"/>
  <c r="J49" i="9"/>
  <c r="K49" i="9" s="1"/>
  <c r="I50" i="9"/>
  <c r="M34" i="9"/>
  <c r="N29" i="5"/>
  <c r="M28" i="5" s="1"/>
  <c r="L30" i="5"/>
  <c r="N30" i="5" s="1"/>
  <c r="I40" i="5"/>
  <c r="I41" i="5" s="1"/>
  <c r="J40" i="5"/>
  <c r="J37" i="5"/>
  <c r="K36" i="5"/>
  <c r="H42" i="5"/>
  <c r="H43" i="5" s="1"/>
  <c r="H44" i="5" s="1"/>
  <c r="H45" i="5" s="1"/>
  <c r="H46" i="5" s="1"/>
  <c r="H47" i="5" s="1"/>
  <c r="H48" i="5" s="1"/>
  <c r="N37" i="9" l="1"/>
  <c r="M36" i="9" s="1"/>
  <c r="L38" i="9"/>
  <c r="J50" i="9"/>
  <c r="K50" i="9" s="1"/>
  <c r="I51" i="9"/>
  <c r="J68" i="9"/>
  <c r="K67" i="9"/>
  <c r="I68" i="9"/>
  <c r="H69" i="9"/>
  <c r="M35" i="9"/>
  <c r="M29" i="5"/>
  <c r="L31" i="5"/>
  <c r="K37" i="5"/>
  <c r="J38" i="5"/>
  <c r="H49" i="5"/>
  <c r="H50" i="5" s="1"/>
  <c r="H51" i="5" s="1"/>
  <c r="H52" i="5" s="1"/>
  <c r="H53" i="5" s="1"/>
  <c r="I42" i="5"/>
  <c r="J41" i="5"/>
  <c r="K40" i="5"/>
  <c r="K68" i="9" l="1"/>
  <c r="J69" i="9"/>
  <c r="I52" i="9"/>
  <c r="J51" i="9"/>
  <c r="K51" i="9" s="1"/>
  <c r="H70" i="9"/>
  <c r="I69" i="9"/>
  <c r="N38" i="9"/>
  <c r="L39" i="9"/>
  <c r="N31" i="5"/>
  <c r="M30" i="5" s="1"/>
  <c r="L32" i="5"/>
  <c r="K38" i="5"/>
  <c r="K39" i="5"/>
  <c r="K41" i="5"/>
  <c r="I43" i="5"/>
  <c r="J42" i="5"/>
  <c r="H54" i="5"/>
  <c r="H55" i="5" s="1"/>
  <c r="N39" i="9" l="1"/>
  <c r="M38" i="9" s="1"/>
  <c r="L40" i="9"/>
  <c r="K69" i="9"/>
  <c r="J70" i="9"/>
  <c r="M37" i="9"/>
  <c r="I70" i="9"/>
  <c r="H71" i="9"/>
  <c r="J52" i="9"/>
  <c r="K52" i="9" s="1"/>
  <c r="I53" i="9"/>
  <c r="N32" i="5"/>
  <c r="L33" i="5"/>
  <c r="K42" i="5"/>
  <c r="H56" i="5"/>
  <c r="I44" i="5"/>
  <c r="J43" i="5"/>
  <c r="J53" i="9" l="1"/>
  <c r="K53" i="9" s="1"/>
  <c r="I54" i="9"/>
  <c r="J71" i="9"/>
  <c r="K70" i="9"/>
  <c r="N40" i="9"/>
  <c r="M39" i="9" s="1"/>
  <c r="L41" i="9"/>
  <c r="I71" i="9"/>
  <c r="H72" i="9"/>
  <c r="M31" i="5"/>
  <c r="N33" i="5"/>
  <c r="L34" i="5"/>
  <c r="K43" i="5"/>
  <c r="H57" i="5"/>
  <c r="I45" i="5"/>
  <c r="J44" i="5"/>
  <c r="N41" i="9" l="1"/>
  <c r="M40" i="9" s="1"/>
  <c r="L42" i="9"/>
  <c r="K71" i="9"/>
  <c r="J72" i="9"/>
  <c r="J54" i="9"/>
  <c r="I55" i="9"/>
  <c r="I56" i="9" s="1"/>
  <c r="I57" i="9" s="1"/>
  <c r="I58" i="9" s="1"/>
  <c r="H73" i="9"/>
  <c r="I72" i="9"/>
  <c r="M32" i="5"/>
  <c r="L35" i="5"/>
  <c r="N34" i="5"/>
  <c r="K44" i="5"/>
  <c r="I46" i="5"/>
  <c r="J45" i="5"/>
  <c r="H58" i="5"/>
  <c r="H59" i="5" s="1"/>
  <c r="H60" i="5" s="1"/>
  <c r="I73" i="9" l="1"/>
  <c r="H74" i="9"/>
  <c r="K72" i="9"/>
  <c r="J73" i="9"/>
  <c r="N42" i="9"/>
  <c r="M41" i="9" s="1"/>
  <c r="L43" i="9"/>
  <c r="J58" i="9"/>
  <c r="I59" i="9"/>
  <c r="K54" i="9"/>
  <c r="J55" i="9"/>
  <c r="M33" i="5"/>
  <c r="N35" i="5"/>
  <c r="L36" i="5"/>
  <c r="K45" i="5"/>
  <c r="H61" i="5"/>
  <c r="H62" i="5" s="1"/>
  <c r="I60" i="5"/>
  <c r="I47" i="5"/>
  <c r="J46" i="5"/>
  <c r="J56" i="9" l="1"/>
  <c r="K55" i="9"/>
  <c r="N43" i="9"/>
  <c r="M42" i="9" s="1"/>
  <c r="L44" i="9"/>
  <c r="J59" i="9"/>
  <c r="J60" i="9"/>
  <c r="J74" i="9"/>
  <c r="K73" i="9"/>
  <c r="I74" i="9"/>
  <c r="H75" i="9"/>
  <c r="M34" i="5"/>
  <c r="L37" i="5"/>
  <c r="N36" i="5"/>
  <c r="K46" i="5"/>
  <c r="J47" i="5"/>
  <c r="I48" i="5"/>
  <c r="I49" i="5" s="1"/>
  <c r="I61" i="5"/>
  <c r="J61" i="5" s="1"/>
  <c r="H63" i="5"/>
  <c r="K56" i="9" l="1"/>
  <c r="J57" i="9"/>
  <c r="K74" i="9"/>
  <c r="J75" i="9"/>
  <c r="N44" i="9"/>
  <c r="L45" i="9"/>
  <c r="H76" i="9"/>
  <c r="I75" i="9"/>
  <c r="M35" i="5"/>
  <c r="N37" i="5"/>
  <c r="L38" i="5"/>
  <c r="I62" i="5"/>
  <c r="I63" i="5" s="1"/>
  <c r="I64" i="5" s="1"/>
  <c r="J64" i="5" s="1"/>
  <c r="J62" i="5"/>
  <c r="J49" i="5"/>
  <c r="I50" i="5"/>
  <c r="H64" i="5"/>
  <c r="H65" i="5" s="1"/>
  <c r="J48" i="5"/>
  <c r="K47" i="5"/>
  <c r="N45" i="9" l="1"/>
  <c r="M44" i="9" s="1"/>
  <c r="L46" i="9"/>
  <c r="K57" i="9"/>
  <c r="K58" i="9"/>
  <c r="K75" i="9"/>
  <c r="J76" i="9"/>
  <c r="M43" i="9"/>
  <c r="I76" i="9"/>
  <c r="H77" i="9"/>
  <c r="M36" i="5"/>
  <c r="L39" i="5"/>
  <c r="N38" i="5"/>
  <c r="K48" i="5"/>
  <c r="K49" i="5" s="1"/>
  <c r="I51" i="5"/>
  <c r="J50" i="5"/>
  <c r="I65" i="5"/>
  <c r="H66" i="5"/>
  <c r="J65" i="5"/>
  <c r="K62" i="5"/>
  <c r="J63" i="5"/>
  <c r="K63" i="5" s="1"/>
  <c r="K59" i="9" l="1"/>
  <c r="I77" i="9"/>
  <c r="I78" i="9" s="1"/>
  <c r="H78" i="9"/>
  <c r="H79" i="9" s="1"/>
  <c r="H80" i="9" s="1"/>
  <c r="J77" i="9"/>
  <c r="K77" i="9" s="1"/>
  <c r="K76" i="9"/>
  <c r="N46" i="9"/>
  <c r="M45" i="9" s="1"/>
  <c r="L47" i="9"/>
  <c r="M37" i="5"/>
  <c r="L40" i="5"/>
  <c r="N39" i="5"/>
  <c r="K50" i="5"/>
  <c r="J66" i="5"/>
  <c r="K66" i="5" s="1"/>
  <c r="K65" i="5"/>
  <c r="K64" i="5"/>
  <c r="I52" i="5"/>
  <c r="I53" i="5" s="1"/>
  <c r="J53" i="5" s="1"/>
  <c r="J51" i="5"/>
  <c r="H67" i="5"/>
  <c r="H68" i="5" s="1"/>
  <c r="I66" i="5"/>
  <c r="I67" i="5" s="1"/>
  <c r="J67" i="5" s="1"/>
  <c r="N47" i="9" l="1"/>
  <c r="M46" i="9" s="1"/>
  <c r="L48" i="9"/>
  <c r="I79" i="9"/>
  <c r="J79" i="9" s="1"/>
  <c r="J78" i="9"/>
  <c r="K78" i="9" s="1"/>
  <c r="H81" i="9"/>
  <c r="K60" i="9"/>
  <c r="M38" i="5"/>
  <c r="N40" i="5"/>
  <c r="L41" i="5"/>
  <c r="K51" i="5"/>
  <c r="J68" i="5"/>
  <c r="K67" i="5"/>
  <c r="H69" i="5"/>
  <c r="I68" i="5"/>
  <c r="J52" i="5"/>
  <c r="I80" i="9" l="1"/>
  <c r="K61" i="9"/>
  <c r="H82" i="9"/>
  <c r="I81" i="9"/>
  <c r="N48" i="9"/>
  <c r="M47" i="9" s="1"/>
  <c r="L49" i="9"/>
  <c r="J80" i="9"/>
  <c r="K79" i="9"/>
  <c r="M39" i="5"/>
  <c r="N41" i="5"/>
  <c r="L42" i="5"/>
  <c r="K52" i="5"/>
  <c r="K53" i="5" s="1"/>
  <c r="I54" i="5"/>
  <c r="I69" i="5"/>
  <c r="H70" i="5"/>
  <c r="K68" i="5"/>
  <c r="J69" i="5"/>
  <c r="K80" i="9" l="1"/>
  <c r="J81" i="9"/>
  <c r="N49" i="9"/>
  <c r="M48" i="9" s="1"/>
  <c r="L50" i="9"/>
  <c r="I82" i="9"/>
  <c r="I83" i="9" s="1"/>
  <c r="H83" i="9"/>
  <c r="H84" i="9" s="1"/>
  <c r="H85" i="9" s="1"/>
  <c r="M40" i="5"/>
  <c r="L43" i="5"/>
  <c r="N42" i="5"/>
  <c r="H71" i="5"/>
  <c r="I70" i="5"/>
  <c r="J70" i="5"/>
  <c r="K69" i="5"/>
  <c r="J54" i="5"/>
  <c r="I55" i="5"/>
  <c r="I56" i="5" s="1"/>
  <c r="I57" i="5" s="1"/>
  <c r="I58" i="5" s="1"/>
  <c r="H86" i="9" l="1"/>
  <c r="J82" i="9"/>
  <c r="K82" i="9" s="1"/>
  <c r="K81" i="9"/>
  <c r="J83" i="9"/>
  <c r="K83" i="9" s="1"/>
  <c r="I84" i="9"/>
  <c r="J84" i="9" s="1"/>
  <c r="N50" i="9"/>
  <c r="L51" i="9"/>
  <c r="M41" i="5"/>
  <c r="L44" i="5"/>
  <c r="N43" i="5"/>
  <c r="K70" i="5"/>
  <c r="J71" i="5"/>
  <c r="K54" i="5"/>
  <c r="J55" i="5"/>
  <c r="I59" i="5"/>
  <c r="J58" i="5"/>
  <c r="I71" i="5"/>
  <c r="H72" i="5"/>
  <c r="J85" i="9" l="1"/>
  <c r="K84" i="9"/>
  <c r="N51" i="9"/>
  <c r="M50" i="9" s="1"/>
  <c r="L52" i="9"/>
  <c r="M49" i="9"/>
  <c r="H87" i="9"/>
  <c r="H88" i="9" s="1"/>
  <c r="H89" i="9" s="1"/>
  <c r="H90" i="9" s="1"/>
  <c r="H91" i="9" s="1"/>
  <c r="H92" i="9" s="1"/>
  <c r="H93" i="9" s="1"/>
  <c r="I85" i="9"/>
  <c r="I86" i="9" s="1"/>
  <c r="I87" i="9" s="1"/>
  <c r="M42" i="5"/>
  <c r="N44" i="5"/>
  <c r="L45" i="5"/>
  <c r="J72" i="5"/>
  <c r="K71" i="5"/>
  <c r="J59" i="5"/>
  <c r="J60" i="5"/>
  <c r="H73" i="5"/>
  <c r="I72" i="5"/>
  <c r="K55" i="5"/>
  <c r="J56" i="5"/>
  <c r="I88" i="9" l="1"/>
  <c r="J87" i="9"/>
  <c r="H94" i="9"/>
  <c r="N52" i="9"/>
  <c r="M51" i="9" s="1"/>
  <c r="L53" i="9"/>
  <c r="J86" i="9"/>
  <c r="K86" i="9" s="1"/>
  <c r="K85" i="9"/>
  <c r="M43" i="5"/>
  <c r="N45" i="5"/>
  <c r="L46" i="5"/>
  <c r="I73" i="5"/>
  <c r="H74" i="5"/>
  <c r="K56" i="5"/>
  <c r="J57" i="5"/>
  <c r="K72" i="5"/>
  <c r="J73" i="5"/>
  <c r="H95" i="9" l="1"/>
  <c r="N53" i="9"/>
  <c r="L54" i="9"/>
  <c r="K87" i="9"/>
  <c r="J88" i="9"/>
  <c r="K88" i="9" s="1"/>
  <c r="I89" i="9"/>
  <c r="M44" i="5"/>
  <c r="N46" i="5"/>
  <c r="L47" i="5"/>
  <c r="H75" i="5"/>
  <c r="I74" i="5"/>
  <c r="J74" i="5"/>
  <c r="K73" i="5"/>
  <c r="K57" i="5"/>
  <c r="K58" i="5"/>
  <c r="N54" i="9" l="1"/>
  <c r="M53" i="9" s="1"/>
  <c r="L55" i="9"/>
  <c r="J89" i="9"/>
  <c r="K89" i="9" s="1"/>
  <c r="I90" i="9"/>
  <c r="H96" i="9"/>
  <c r="M52" i="9"/>
  <c r="M45" i="5"/>
  <c r="N47" i="5"/>
  <c r="L48" i="5"/>
  <c r="K74" i="5"/>
  <c r="J75" i="5"/>
  <c r="K59" i="5"/>
  <c r="I75" i="5"/>
  <c r="H76" i="5"/>
  <c r="H97" i="9" l="1"/>
  <c r="I91" i="9"/>
  <c r="J90" i="9"/>
  <c r="K90" i="9" s="1"/>
  <c r="N55" i="9"/>
  <c r="L56" i="9"/>
  <c r="M46" i="5"/>
  <c r="N48" i="5"/>
  <c r="L49" i="5"/>
  <c r="H77" i="5"/>
  <c r="I76" i="5"/>
  <c r="J76" i="5"/>
  <c r="K75" i="5"/>
  <c r="K60" i="5"/>
  <c r="N56" i="9" l="1"/>
  <c r="M55" i="9" s="1"/>
  <c r="L57" i="9"/>
  <c r="J91" i="9"/>
  <c r="K91" i="9" s="1"/>
  <c r="I92" i="9"/>
  <c r="M54" i="9"/>
  <c r="H98" i="9"/>
  <c r="M47" i="5"/>
  <c r="L50" i="5"/>
  <c r="N49" i="5"/>
  <c r="K76" i="5"/>
  <c r="J77" i="5"/>
  <c r="K77" i="5" s="1"/>
  <c r="K61" i="5"/>
  <c r="I77" i="5"/>
  <c r="I78" i="5" s="1"/>
  <c r="H78" i="5"/>
  <c r="H79" i="5" s="1"/>
  <c r="H80" i="5" s="1"/>
  <c r="J92" i="9" l="1"/>
  <c r="I93" i="9"/>
  <c r="I94" i="9" s="1"/>
  <c r="H99" i="9"/>
  <c r="N57" i="9"/>
  <c r="M56" i="9" s="1"/>
  <c r="L58" i="9"/>
  <c r="M48" i="5"/>
  <c r="L51" i="5"/>
  <c r="N50" i="5"/>
  <c r="H81" i="5"/>
  <c r="I79" i="5"/>
  <c r="J79" i="5" s="1"/>
  <c r="J78" i="5"/>
  <c r="K78" i="5" s="1"/>
  <c r="I95" i="9" l="1"/>
  <c r="N58" i="9"/>
  <c r="L59" i="9"/>
  <c r="H100" i="9"/>
  <c r="K92" i="9"/>
  <c r="J93" i="9"/>
  <c r="K93" i="9" s="1"/>
  <c r="M49" i="5"/>
  <c r="N51" i="5"/>
  <c r="L52" i="5"/>
  <c r="I80" i="5"/>
  <c r="I81" i="5" s="1"/>
  <c r="H82" i="5"/>
  <c r="K79" i="5"/>
  <c r="J80" i="5"/>
  <c r="K94" i="9" l="1"/>
  <c r="H101" i="9"/>
  <c r="N59" i="9"/>
  <c r="M58" i="9" s="1"/>
  <c r="L60" i="9"/>
  <c r="I96" i="9"/>
  <c r="J94" i="9"/>
  <c r="J95" i="9" s="1"/>
  <c r="M57" i="9"/>
  <c r="M50" i="5"/>
  <c r="N52" i="5"/>
  <c r="L53" i="5"/>
  <c r="I82" i="5"/>
  <c r="I83" i="5" s="1"/>
  <c r="H83" i="5"/>
  <c r="H84" i="5" s="1"/>
  <c r="H85" i="5" s="1"/>
  <c r="K80" i="5"/>
  <c r="J81" i="5"/>
  <c r="N60" i="9" l="1"/>
  <c r="M59" i="9" s="1"/>
  <c r="L61" i="9"/>
  <c r="H102" i="9"/>
  <c r="J96" i="9"/>
  <c r="I97" i="9"/>
  <c r="K95" i="9"/>
  <c r="L95" i="9" s="1"/>
  <c r="L94" i="9"/>
  <c r="N94" i="9" s="1"/>
  <c r="M51" i="5"/>
  <c r="N53" i="5"/>
  <c r="L54" i="5"/>
  <c r="J82" i="5"/>
  <c r="K82" i="5" s="1"/>
  <c r="K81" i="5"/>
  <c r="H86" i="5"/>
  <c r="I84" i="5"/>
  <c r="J84" i="5" s="1"/>
  <c r="J83" i="5"/>
  <c r="K96" i="9" l="1"/>
  <c r="N61" i="9"/>
  <c r="M60" i="9" s="1"/>
  <c r="L62" i="9"/>
  <c r="N95" i="9"/>
  <c r="L96" i="9"/>
  <c r="J97" i="9"/>
  <c r="K97" i="9" s="1"/>
  <c r="I98" i="9"/>
  <c r="H103" i="9"/>
  <c r="M52" i="5"/>
  <c r="N54" i="5"/>
  <c r="L55" i="5"/>
  <c r="K83" i="5"/>
  <c r="K84" i="5" s="1"/>
  <c r="J85" i="5"/>
  <c r="I85" i="5"/>
  <c r="I86" i="5" s="1"/>
  <c r="I87" i="5" s="1"/>
  <c r="H87" i="5"/>
  <c r="H88" i="5" s="1"/>
  <c r="H89" i="5" s="1"/>
  <c r="H90" i="5" s="1"/>
  <c r="H91" i="5" s="1"/>
  <c r="H92" i="5" s="1"/>
  <c r="H93" i="5" s="1"/>
  <c r="H104" i="9" l="1"/>
  <c r="J98" i="9"/>
  <c r="K98" i="9" s="1"/>
  <c r="I99" i="9"/>
  <c r="N96" i="9"/>
  <c r="L97" i="9"/>
  <c r="N62" i="9"/>
  <c r="M61" i="9" s="1"/>
  <c r="L63" i="9"/>
  <c r="M94" i="9"/>
  <c r="M53" i="5"/>
  <c r="L56" i="5"/>
  <c r="N55" i="5"/>
  <c r="H94" i="5"/>
  <c r="J86" i="5"/>
  <c r="K86" i="5" s="1"/>
  <c r="K85" i="5"/>
  <c r="I88" i="5"/>
  <c r="J87" i="5"/>
  <c r="N63" i="9" l="1"/>
  <c r="M62" i="9" s="1"/>
  <c r="L64" i="9"/>
  <c r="L98" i="9"/>
  <c r="N97" i="9"/>
  <c r="J99" i="9"/>
  <c r="K99" i="9" s="1"/>
  <c r="I100" i="9"/>
  <c r="H105" i="9"/>
  <c r="M95" i="9"/>
  <c r="M54" i="5"/>
  <c r="N56" i="5"/>
  <c r="L57" i="5"/>
  <c r="K87" i="5"/>
  <c r="H95" i="5"/>
  <c r="I89" i="5"/>
  <c r="J88" i="5"/>
  <c r="H106" i="9" l="1"/>
  <c r="M96" i="9"/>
  <c r="N64" i="9"/>
  <c r="M63" i="9" s="1"/>
  <c r="L65" i="9"/>
  <c r="J100" i="9"/>
  <c r="K100" i="9" s="1"/>
  <c r="I101" i="9"/>
  <c r="N98" i="9"/>
  <c r="L99" i="9"/>
  <c r="M55" i="5"/>
  <c r="L58" i="5"/>
  <c r="N57" i="5"/>
  <c r="K88" i="5"/>
  <c r="H96" i="5"/>
  <c r="J89" i="5"/>
  <c r="I90" i="5"/>
  <c r="N99" i="9" l="1"/>
  <c r="M98" i="9" s="1"/>
  <c r="L100" i="9"/>
  <c r="J101" i="9"/>
  <c r="K101" i="9" s="1"/>
  <c r="I102" i="9"/>
  <c r="N65" i="9"/>
  <c r="L66" i="9"/>
  <c r="H107" i="9"/>
  <c r="M97" i="9"/>
  <c r="M56" i="5"/>
  <c r="K89" i="5"/>
  <c r="N58" i="5"/>
  <c r="M57" i="5" s="1"/>
  <c r="L59" i="5"/>
  <c r="H97" i="5"/>
  <c r="I91" i="5"/>
  <c r="J90" i="5"/>
  <c r="J102" i="9" l="1"/>
  <c r="K102" i="9" s="1"/>
  <c r="I103" i="9"/>
  <c r="H108" i="9"/>
  <c r="N66" i="9"/>
  <c r="M65" i="9" s="1"/>
  <c r="L67" i="9"/>
  <c r="L101" i="9"/>
  <c r="N100" i="9"/>
  <c r="M99" i="9" s="1"/>
  <c r="M64" i="9"/>
  <c r="K90" i="5"/>
  <c r="L60" i="5"/>
  <c r="N59" i="5"/>
  <c r="I92" i="5"/>
  <c r="J91" i="5"/>
  <c r="H98" i="5"/>
  <c r="N101" i="9" l="1"/>
  <c r="M100" i="9" s="1"/>
  <c r="L102" i="9"/>
  <c r="N67" i="9"/>
  <c r="M66" i="9" s="1"/>
  <c r="L68" i="9"/>
  <c r="H109" i="9"/>
  <c r="J103" i="9"/>
  <c r="K103" i="9" s="1"/>
  <c r="I104" i="9"/>
  <c r="K91" i="5"/>
  <c r="M58" i="5"/>
  <c r="N60" i="5"/>
  <c r="L61" i="5"/>
  <c r="H99" i="5"/>
  <c r="J92" i="5"/>
  <c r="I93" i="5"/>
  <c r="I94" i="5" s="1"/>
  <c r="H110" i="9" l="1"/>
  <c r="N102" i="9"/>
  <c r="M101" i="9" s="1"/>
  <c r="L103" i="9"/>
  <c r="J104" i="9"/>
  <c r="K104" i="9" s="1"/>
  <c r="I105" i="9"/>
  <c r="N68" i="9"/>
  <c r="L69" i="9"/>
  <c r="M59" i="5"/>
  <c r="L62" i="5"/>
  <c r="N61" i="5"/>
  <c r="I95" i="5"/>
  <c r="H100" i="5"/>
  <c r="K92" i="5"/>
  <c r="J93" i="5"/>
  <c r="K93" i="5" s="1"/>
  <c r="J105" i="9" l="1"/>
  <c r="K105" i="9" s="1"/>
  <c r="K106" i="9" s="1"/>
  <c r="I106" i="9"/>
  <c r="N69" i="9"/>
  <c r="M68" i="9" s="1"/>
  <c r="L70" i="9"/>
  <c r="L104" i="9"/>
  <c r="N103" i="9"/>
  <c r="M102" i="9" s="1"/>
  <c r="M67" i="9"/>
  <c r="H111" i="9"/>
  <c r="M60" i="5"/>
  <c r="N62" i="5"/>
  <c r="L63" i="5"/>
  <c r="K94" i="5"/>
  <c r="I96" i="5"/>
  <c r="H101" i="5"/>
  <c r="J94" i="5"/>
  <c r="J95" i="5" s="1"/>
  <c r="H112" i="9" l="1"/>
  <c r="N104" i="9"/>
  <c r="M103" i="9" s="1"/>
  <c r="L105" i="9"/>
  <c r="N105" i="9" s="1"/>
  <c r="N70" i="9"/>
  <c r="M69" i="9" s="1"/>
  <c r="L71" i="9"/>
  <c r="J106" i="9"/>
  <c r="I107" i="9"/>
  <c r="K107" i="9"/>
  <c r="L107" i="9" s="1"/>
  <c r="L106" i="9"/>
  <c r="M61" i="5"/>
  <c r="L64" i="5"/>
  <c r="N63" i="5"/>
  <c r="M62" i="5" s="1"/>
  <c r="H102" i="5"/>
  <c r="J96" i="5"/>
  <c r="I97" i="5"/>
  <c r="L94" i="5"/>
  <c r="N94" i="5" s="1"/>
  <c r="K95" i="5"/>
  <c r="L95" i="5" s="1"/>
  <c r="N106" i="9" l="1"/>
  <c r="M105" i="9" s="1"/>
  <c r="N71" i="9"/>
  <c r="M70" i="9" s="1"/>
  <c r="L72" i="9"/>
  <c r="L108" i="9"/>
  <c r="J107" i="9"/>
  <c r="N107" i="9" s="1"/>
  <c r="I108" i="9"/>
  <c r="M104" i="9"/>
  <c r="H113" i="9"/>
  <c r="N64" i="5"/>
  <c r="L65" i="5"/>
  <c r="K96" i="5"/>
  <c r="J97" i="5"/>
  <c r="I98" i="5"/>
  <c r="H103" i="5"/>
  <c r="N95" i="5"/>
  <c r="L96" i="5"/>
  <c r="M106" i="9" l="1"/>
  <c r="J108" i="9"/>
  <c r="K108" i="9" s="1"/>
  <c r="I109" i="9"/>
  <c r="H114" i="9"/>
  <c r="N72" i="9"/>
  <c r="M71" i="9" s="1"/>
  <c r="L73" i="9"/>
  <c r="N108" i="9"/>
  <c r="L109" i="9"/>
  <c r="M63" i="5"/>
  <c r="M94" i="5"/>
  <c r="N65" i="5"/>
  <c r="L66" i="5"/>
  <c r="K97" i="5"/>
  <c r="J98" i="5"/>
  <c r="I99" i="5"/>
  <c r="H104" i="5"/>
  <c r="L97" i="5"/>
  <c r="N96" i="5"/>
  <c r="L110" i="9" l="1"/>
  <c r="N73" i="9"/>
  <c r="L74" i="9"/>
  <c r="H115" i="9"/>
  <c r="J109" i="9"/>
  <c r="K109" i="9" s="1"/>
  <c r="I110" i="9"/>
  <c r="M72" i="9"/>
  <c r="M107" i="9"/>
  <c r="M64" i="5"/>
  <c r="M95" i="5"/>
  <c r="L67" i="5"/>
  <c r="N66" i="5"/>
  <c r="M65" i="5" s="1"/>
  <c r="K98" i="5"/>
  <c r="J99" i="5"/>
  <c r="I100" i="5"/>
  <c r="H105" i="5"/>
  <c r="N97" i="5"/>
  <c r="L98" i="5"/>
  <c r="H116" i="9" l="1"/>
  <c r="J110" i="9"/>
  <c r="K110" i="9" s="1"/>
  <c r="I111" i="9"/>
  <c r="N74" i="9"/>
  <c r="M73" i="9" s="1"/>
  <c r="L75" i="9"/>
  <c r="N109" i="9"/>
  <c r="N110" i="9"/>
  <c r="L111" i="9"/>
  <c r="M96" i="5"/>
  <c r="K99" i="5"/>
  <c r="L68" i="5"/>
  <c r="N67" i="5"/>
  <c r="N98" i="5"/>
  <c r="L99" i="5"/>
  <c r="J100" i="5"/>
  <c r="I101" i="5"/>
  <c r="H106" i="5"/>
  <c r="M109" i="9" l="1"/>
  <c r="M108" i="9"/>
  <c r="N75" i="9"/>
  <c r="M74" i="9" s="1"/>
  <c r="L76" i="9"/>
  <c r="J111" i="9"/>
  <c r="K111" i="9" s="1"/>
  <c r="N111" i="9" s="1"/>
  <c r="I112" i="9"/>
  <c r="L112" i="9"/>
  <c r="H117" i="9"/>
  <c r="K100" i="5"/>
  <c r="M66" i="5"/>
  <c r="M97" i="5"/>
  <c r="L69" i="5"/>
  <c r="N68" i="5"/>
  <c r="H107" i="5"/>
  <c r="J101" i="5"/>
  <c r="I102" i="5"/>
  <c r="N99" i="5"/>
  <c r="L100" i="5"/>
  <c r="M110" i="9" l="1"/>
  <c r="H118" i="9"/>
  <c r="N76" i="9"/>
  <c r="M75" i="9" s="1"/>
  <c r="L77" i="9"/>
  <c r="L113" i="9"/>
  <c r="J112" i="9"/>
  <c r="K112" i="9" s="1"/>
  <c r="I113" i="9"/>
  <c r="K101" i="5"/>
  <c r="M98" i="5"/>
  <c r="M67" i="5"/>
  <c r="N69" i="5"/>
  <c r="L70" i="5"/>
  <c r="H108" i="5"/>
  <c r="N100" i="5"/>
  <c r="L101" i="5"/>
  <c r="J102" i="5"/>
  <c r="I103" i="5"/>
  <c r="J113" i="9" l="1"/>
  <c r="K113" i="9" s="1"/>
  <c r="I114" i="9"/>
  <c r="L114" i="9"/>
  <c r="H119" i="9"/>
  <c r="N112" i="9"/>
  <c r="N77" i="9"/>
  <c r="M76" i="9" s="1"/>
  <c r="L78" i="9"/>
  <c r="K102" i="5"/>
  <c r="M68" i="5"/>
  <c r="M99" i="5"/>
  <c r="L71" i="5"/>
  <c r="N70" i="5"/>
  <c r="N101" i="5"/>
  <c r="L102" i="5"/>
  <c r="H109" i="5"/>
  <c r="J103" i="5"/>
  <c r="I104" i="5"/>
  <c r="N113" i="9" l="1"/>
  <c r="M112" i="9" s="1"/>
  <c r="M111" i="9"/>
  <c r="J114" i="9"/>
  <c r="I115" i="9"/>
  <c r="I116" i="9" s="1"/>
  <c r="N78" i="9"/>
  <c r="L79" i="9"/>
  <c r="H120" i="9"/>
  <c r="K103" i="5"/>
  <c r="M69" i="5"/>
  <c r="M100" i="5"/>
  <c r="L72" i="5"/>
  <c r="N71" i="5"/>
  <c r="J104" i="5"/>
  <c r="I105" i="5"/>
  <c r="L103" i="5"/>
  <c r="N102" i="5"/>
  <c r="H110" i="5"/>
  <c r="N79" i="9" l="1"/>
  <c r="L80" i="9"/>
  <c r="H121" i="9"/>
  <c r="M78" i="9"/>
  <c r="I117" i="9"/>
  <c r="J115" i="9"/>
  <c r="K115" i="9" s="1"/>
  <c r="K114" i="9"/>
  <c r="N114" i="9" s="1"/>
  <c r="M77" i="9"/>
  <c r="K104" i="5"/>
  <c r="M70" i="5"/>
  <c r="M101" i="5"/>
  <c r="N72" i="5"/>
  <c r="L73" i="5"/>
  <c r="H111" i="5"/>
  <c r="J105" i="5"/>
  <c r="I106" i="5"/>
  <c r="N103" i="5"/>
  <c r="L104" i="5"/>
  <c r="K105" i="5" l="1"/>
  <c r="K106" i="5" s="1"/>
  <c r="L106" i="5" s="1"/>
  <c r="K116" i="9"/>
  <c r="L115" i="9"/>
  <c r="N115" i="9" s="1"/>
  <c r="M114" i="9" s="1"/>
  <c r="J116" i="9"/>
  <c r="N80" i="9"/>
  <c r="M79" i="9" s="1"/>
  <c r="L81" i="9"/>
  <c r="M113" i="9"/>
  <c r="J117" i="9"/>
  <c r="I118" i="9"/>
  <c r="H122" i="9"/>
  <c r="M71" i="5"/>
  <c r="M102" i="5"/>
  <c r="L74" i="5"/>
  <c r="N73" i="5"/>
  <c r="L105" i="5"/>
  <c r="N104" i="5"/>
  <c r="J106" i="5"/>
  <c r="I107" i="5"/>
  <c r="H112" i="5"/>
  <c r="K107" i="5" l="1"/>
  <c r="L107" i="5" s="1"/>
  <c r="N105" i="5"/>
  <c r="M104" i="5" s="1"/>
  <c r="J118" i="9"/>
  <c r="I119" i="9"/>
  <c r="N81" i="9"/>
  <c r="M80" i="9" s="1"/>
  <c r="L82" i="9"/>
  <c r="H123" i="9"/>
  <c r="L116" i="9"/>
  <c r="N116" i="9" s="1"/>
  <c r="M115" i="9" s="1"/>
  <c r="K117" i="9"/>
  <c r="L117" i="9" s="1"/>
  <c r="M103" i="5"/>
  <c r="M72" i="5"/>
  <c r="L75" i="5"/>
  <c r="N74" i="5"/>
  <c r="J107" i="5"/>
  <c r="N107" i="5" s="1"/>
  <c r="I108" i="5"/>
  <c r="H113" i="5"/>
  <c r="N106" i="5"/>
  <c r="L108" i="5"/>
  <c r="H124" i="9" l="1"/>
  <c r="N82" i="9"/>
  <c r="L83" i="9"/>
  <c r="J119" i="9"/>
  <c r="I120" i="9"/>
  <c r="L118" i="9"/>
  <c r="N117" i="9"/>
  <c r="M81" i="9"/>
  <c r="K118" i="9"/>
  <c r="M106" i="5"/>
  <c r="M73" i="5"/>
  <c r="M105" i="5"/>
  <c r="L76" i="5"/>
  <c r="N75" i="5"/>
  <c r="H114" i="5"/>
  <c r="J108" i="5"/>
  <c r="K108" i="5" s="1"/>
  <c r="I109" i="5"/>
  <c r="L109" i="5"/>
  <c r="J120" i="9" l="1"/>
  <c r="I121" i="9"/>
  <c r="L119" i="9"/>
  <c r="N118" i="9"/>
  <c r="N83" i="9"/>
  <c r="M82" i="9" s="1"/>
  <c r="L84" i="9"/>
  <c r="K119" i="9"/>
  <c r="M116" i="9"/>
  <c r="H125" i="9"/>
  <c r="M74" i="5"/>
  <c r="N76" i="5"/>
  <c r="L77" i="5"/>
  <c r="N108" i="5"/>
  <c r="J109" i="5"/>
  <c r="K109" i="5" s="1"/>
  <c r="N109" i="5" s="1"/>
  <c r="I110" i="5"/>
  <c r="H115" i="5"/>
  <c r="L110" i="5"/>
  <c r="H126" i="9" l="1"/>
  <c r="N84" i="9"/>
  <c r="M83" i="9" s="1"/>
  <c r="L85" i="9"/>
  <c r="N119" i="9"/>
  <c r="L120" i="9"/>
  <c r="M117" i="9"/>
  <c r="J121" i="9"/>
  <c r="I122" i="9"/>
  <c r="K120" i="9"/>
  <c r="M108" i="5"/>
  <c r="M107" i="5"/>
  <c r="M75" i="5"/>
  <c r="L78" i="5"/>
  <c r="N77" i="5"/>
  <c r="H116" i="5"/>
  <c r="L111" i="5"/>
  <c r="J110" i="5"/>
  <c r="K110" i="5" s="1"/>
  <c r="I111" i="5"/>
  <c r="J122" i="9" l="1"/>
  <c r="I123" i="9"/>
  <c r="K121" i="9"/>
  <c r="N85" i="9"/>
  <c r="M84" i="9" s="1"/>
  <c r="L86" i="9"/>
  <c r="M118" i="9"/>
  <c r="L121" i="9"/>
  <c r="N120" i="9"/>
  <c r="H127" i="9"/>
  <c r="M76" i="5"/>
  <c r="N78" i="5"/>
  <c r="L79" i="5"/>
  <c r="N110" i="5"/>
  <c r="H117" i="5"/>
  <c r="J111" i="5"/>
  <c r="K111" i="5" s="1"/>
  <c r="N111" i="5" s="1"/>
  <c r="I112" i="5"/>
  <c r="L112" i="5"/>
  <c r="H128" i="9" l="1"/>
  <c r="L122" i="9"/>
  <c r="N121" i="9"/>
  <c r="N86" i="9"/>
  <c r="M85" i="9" s="1"/>
  <c r="L87" i="9"/>
  <c r="M119" i="9"/>
  <c r="J123" i="9"/>
  <c r="I124" i="9"/>
  <c r="K122" i="9"/>
  <c r="M110" i="5"/>
  <c r="M109" i="5"/>
  <c r="M77" i="5"/>
  <c r="L80" i="5"/>
  <c r="N79" i="5"/>
  <c r="L113" i="5"/>
  <c r="J112" i="5"/>
  <c r="K112" i="5" s="1"/>
  <c r="I113" i="5"/>
  <c r="H118" i="5"/>
  <c r="J124" i="9" l="1"/>
  <c r="I125" i="9"/>
  <c r="K123" i="9"/>
  <c r="N87" i="9"/>
  <c r="L88" i="9"/>
  <c r="N122" i="9"/>
  <c r="L123" i="9"/>
  <c r="M120" i="9"/>
  <c r="H129" i="9"/>
  <c r="M78" i="5"/>
  <c r="L81" i="5"/>
  <c r="N80" i="5"/>
  <c r="N112" i="5"/>
  <c r="J113" i="5"/>
  <c r="K113" i="5" s="1"/>
  <c r="I114" i="5"/>
  <c r="H119" i="5"/>
  <c r="L114" i="5"/>
  <c r="L124" i="9" l="1"/>
  <c r="N123" i="9"/>
  <c r="M122" i="9" s="1"/>
  <c r="H130" i="9"/>
  <c r="M86" i="9"/>
  <c r="M121" i="9"/>
  <c r="N88" i="9"/>
  <c r="M87" i="9" s="1"/>
  <c r="L89" i="9"/>
  <c r="J125" i="9"/>
  <c r="I126" i="9"/>
  <c r="K124" i="9"/>
  <c r="M111" i="5"/>
  <c r="M79" i="5"/>
  <c r="N81" i="5"/>
  <c r="M80" i="5" s="1"/>
  <c r="L82" i="5"/>
  <c r="N113" i="5"/>
  <c r="J114" i="5"/>
  <c r="I115" i="5"/>
  <c r="I116" i="5" s="1"/>
  <c r="H120" i="5"/>
  <c r="K125" i="9" l="1"/>
  <c r="J126" i="9"/>
  <c r="I127" i="9"/>
  <c r="N89" i="9"/>
  <c r="M88" i="9" s="1"/>
  <c r="L90" i="9"/>
  <c r="H131" i="9"/>
  <c r="L125" i="9"/>
  <c r="N124" i="9"/>
  <c r="M112" i="5"/>
  <c r="L83" i="5"/>
  <c r="N82" i="5"/>
  <c r="K114" i="5"/>
  <c r="N114" i="5" s="1"/>
  <c r="J115" i="5"/>
  <c r="K115" i="5" s="1"/>
  <c r="H121" i="5"/>
  <c r="I117" i="5"/>
  <c r="K126" i="9" l="1"/>
  <c r="H132" i="9"/>
  <c r="N125" i="9"/>
  <c r="L126" i="9"/>
  <c r="M123" i="9"/>
  <c r="N90" i="9"/>
  <c r="L91" i="9"/>
  <c r="J127" i="9"/>
  <c r="K127" i="9" s="1"/>
  <c r="I128" i="9"/>
  <c r="M113" i="5"/>
  <c r="M81" i="5"/>
  <c r="L84" i="5"/>
  <c r="N83" i="5"/>
  <c r="K116" i="5"/>
  <c r="L115" i="5"/>
  <c r="N115" i="5" s="1"/>
  <c r="H122" i="5"/>
  <c r="I118" i="5"/>
  <c r="J116" i="5"/>
  <c r="J117" i="5" s="1"/>
  <c r="J128" i="9" l="1"/>
  <c r="K128" i="9" s="1"/>
  <c r="K129" i="9" s="1"/>
  <c r="L129" i="9" s="1"/>
  <c r="I129" i="9"/>
  <c r="N91" i="9"/>
  <c r="L92" i="9"/>
  <c r="L127" i="9"/>
  <c r="N126" i="9"/>
  <c r="M125" i="9" s="1"/>
  <c r="M89" i="9"/>
  <c r="H133" i="9"/>
  <c r="M124" i="9"/>
  <c r="M114" i="5"/>
  <c r="M82" i="5"/>
  <c r="L85" i="5"/>
  <c r="N84" i="5"/>
  <c r="H123" i="5"/>
  <c r="J118" i="5"/>
  <c r="I119" i="5"/>
  <c r="L116" i="5"/>
  <c r="N116" i="5" s="1"/>
  <c r="K117" i="5"/>
  <c r="L117" i="5" s="1"/>
  <c r="L128" i="9" l="1"/>
  <c r="N128" i="9" s="1"/>
  <c r="N127" i="9"/>
  <c r="H134" i="9"/>
  <c r="J129" i="9"/>
  <c r="N129" i="9" s="1"/>
  <c r="I130" i="9"/>
  <c r="N92" i="9"/>
  <c r="L93" i="9"/>
  <c r="N93" i="9" s="1"/>
  <c r="M93" i="9" s="1"/>
  <c r="L130" i="9"/>
  <c r="M90" i="9"/>
  <c r="M83" i="5"/>
  <c r="M115" i="5"/>
  <c r="N85" i="5"/>
  <c r="L86" i="5"/>
  <c r="J119" i="5"/>
  <c r="I120" i="5"/>
  <c r="K118" i="5"/>
  <c r="N117" i="5"/>
  <c r="L118" i="5"/>
  <c r="H124" i="5"/>
  <c r="M127" i="9" l="1"/>
  <c r="M92" i="9"/>
  <c r="M126" i="9"/>
  <c r="J130" i="9"/>
  <c r="K130" i="9" s="1"/>
  <c r="N130" i="9" s="1"/>
  <c r="M129" i="9" s="1"/>
  <c r="I131" i="9"/>
  <c r="M91" i="9"/>
  <c r="L131" i="9"/>
  <c r="H135" i="9"/>
  <c r="M128" i="9"/>
  <c r="M84" i="5"/>
  <c r="M116" i="5"/>
  <c r="N86" i="5"/>
  <c r="L87" i="5"/>
  <c r="H125" i="5"/>
  <c r="J120" i="5"/>
  <c r="I121" i="5"/>
  <c r="L119" i="5"/>
  <c r="N118" i="5"/>
  <c r="K119" i="5"/>
  <c r="H136" i="9" l="1"/>
  <c r="L132" i="9"/>
  <c r="J131" i="9"/>
  <c r="K131" i="9" s="1"/>
  <c r="I132" i="9"/>
  <c r="M85" i="5"/>
  <c r="M117" i="5"/>
  <c r="N87" i="5"/>
  <c r="L88" i="5"/>
  <c r="J121" i="5"/>
  <c r="I122" i="5"/>
  <c r="K120" i="5"/>
  <c r="N119" i="5"/>
  <c r="L120" i="5"/>
  <c r="H126" i="5"/>
  <c r="J132" i="9" l="1"/>
  <c r="K132" i="9" s="1"/>
  <c r="N132" i="9" s="1"/>
  <c r="I133" i="9"/>
  <c r="L133" i="9"/>
  <c r="N131" i="9"/>
  <c r="H137" i="9"/>
  <c r="M86" i="5"/>
  <c r="M118" i="5"/>
  <c r="L89" i="5"/>
  <c r="N88" i="5"/>
  <c r="K121" i="5"/>
  <c r="H127" i="5"/>
  <c r="J122" i="5"/>
  <c r="I123" i="5"/>
  <c r="L121" i="5"/>
  <c r="N120" i="5"/>
  <c r="M131" i="9" l="1"/>
  <c r="M130" i="9"/>
  <c r="H138" i="9"/>
  <c r="H139" i="9" s="1"/>
  <c r="L134" i="9"/>
  <c r="J133" i="9"/>
  <c r="K133" i="9" s="1"/>
  <c r="I134" i="9"/>
  <c r="M87" i="5"/>
  <c r="M119" i="5"/>
  <c r="N89" i="5"/>
  <c r="L90" i="5"/>
  <c r="K122" i="5"/>
  <c r="J123" i="5"/>
  <c r="I124" i="5"/>
  <c r="N121" i="5"/>
  <c r="L122" i="5"/>
  <c r="H128" i="5"/>
  <c r="J134" i="9" l="1"/>
  <c r="K134" i="9" s="1"/>
  <c r="I135" i="9"/>
  <c r="N133" i="9"/>
  <c r="N134" i="9"/>
  <c r="L135" i="9"/>
  <c r="H140" i="9"/>
  <c r="M88" i="5"/>
  <c r="M120" i="5"/>
  <c r="K123" i="5"/>
  <c r="L91" i="5"/>
  <c r="N90" i="5"/>
  <c r="L123" i="5"/>
  <c r="N122" i="5"/>
  <c r="H129" i="5"/>
  <c r="J124" i="5"/>
  <c r="I125" i="5"/>
  <c r="L136" i="9" l="1"/>
  <c r="H141" i="9"/>
  <c r="M133" i="9"/>
  <c r="M132" i="9"/>
  <c r="J135" i="9"/>
  <c r="K135" i="9" s="1"/>
  <c r="I136" i="9"/>
  <c r="K124" i="5"/>
  <c r="M121" i="5"/>
  <c r="M89" i="5"/>
  <c r="L92" i="5"/>
  <c r="N91" i="5"/>
  <c r="J125" i="5"/>
  <c r="I126" i="5"/>
  <c r="H130" i="5"/>
  <c r="N123" i="5"/>
  <c r="L124" i="5"/>
  <c r="J136" i="9" l="1"/>
  <c r="K136" i="9" s="1"/>
  <c r="I137" i="9"/>
  <c r="H142" i="9"/>
  <c r="N135" i="9"/>
  <c r="L137" i="9"/>
  <c r="N136" i="9"/>
  <c r="K125" i="5"/>
  <c r="M90" i="5"/>
  <c r="M122" i="5"/>
  <c r="N92" i="5"/>
  <c r="L93" i="5"/>
  <c r="N93" i="5" s="1"/>
  <c r="M93" i="5" s="1"/>
  <c r="H131" i="5"/>
  <c r="N124" i="5"/>
  <c r="L125" i="5"/>
  <c r="J126" i="5"/>
  <c r="I127" i="5"/>
  <c r="H143" i="9" l="1"/>
  <c r="M135" i="9"/>
  <c r="M134" i="9"/>
  <c r="J137" i="9"/>
  <c r="K137" i="9" s="1"/>
  <c r="I138" i="9"/>
  <c r="K126" i="5"/>
  <c r="M92" i="5"/>
  <c r="M91" i="5"/>
  <c r="M123" i="5"/>
  <c r="N125" i="5"/>
  <c r="L126" i="5"/>
  <c r="J127" i="5"/>
  <c r="I128" i="5"/>
  <c r="H132" i="5"/>
  <c r="J138" i="9" l="1"/>
  <c r="I139" i="9"/>
  <c r="I140" i="9" s="1"/>
  <c r="I141" i="9" s="1"/>
  <c r="I142" i="9" s="1"/>
  <c r="I143" i="9" s="1"/>
  <c r="H144" i="9"/>
  <c r="N137" i="9"/>
  <c r="K127" i="5"/>
  <c r="M124" i="5"/>
  <c r="J128" i="5"/>
  <c r="I129" i="5"/>
  <c r="H133" i="5"/>
  <c r="L127" i="5"/>
  <c r="N126" i="5"/>
  <c r="I144" i="9" l="1"/>
  <c r="H145" i="9"/>
  <c r="M136" i="9"/>
  <c r="J139" i="9"/>
  <c r="K138" i="9"/>
  <c r="L138" i="9" s="1"/>
  <c r="N138" i="9" s="1"/>
  <c r="K128" i="5"/>
  <c r="K129" i="5" s="1"/>
  <c r="L129" i="5" s="1"/>
  <c r="L130" i="5" s="1"/>
  <c r="M125" i="5"/>
  <c r="N127" i="5"/>
  <c r="L128" i="5"/>
  <c r="H134" i="5"/>
  <c r="J129" i="5"/>
  <c r="I130" i="5"/>
  <c r="K139" i="9" l="1"/>
  <c r="L139" i="9" s="1"/>
  <c r="N139" i="9" s="1"/>
  <c r="M138" i="9" s="1"/>
  <c r="J140" i="9"/>
  <c r="M137" i="9"/>
  <c r="I145" i="9"/>
  <c r="H146" i="9"/>
  <c r="N129" i="5"/>
  <c r="N128" i="5"/>
  <c r="M127" i="5" s="1"/>
  <c r="M126" i="5"/>
  <c r="J130" i="5"/>
  <c r="K130" i="5" s="1"/>
  <c r="N130" i="5" s="1"/>
  <c r="I131" i="5"/>
  <c r="L131" i="5"/>
  <c r="H135" i="5"/>
  <c r="K140" i="9" l="1"/>
  <c r="L140" i="9" s="1"/>
  <c r="N140" i="9" s="1"/>
  <c r="M139" i="9" s="1"/>
  <c r="J141" i="9"/>
  <c r="H147" i="9"/>
  <c r="I146" i="9"/>
  <c r="M128" i="5"/>
  <c r="M129" i="5"/>
  <c r="L132" i="5"/>
  <c r="H136" i="5"/>
  <c r="J131" i="5"/>
  <c r="K131" i="5" s="1"/>
  <c r="I132" i="5"/>
  <c r="I147" i="9" l="1"/>
  <c r="H148" i="9"/>
  <c r="J142" i="9"/>
  <c r="K141" i="9"/>
  <c r="L141" i="9" s="1"/>
  <c r="N141" i="9" s="1"/>
  <c r="M140" i="9" s="1"/>
  <c r="J132" i="5"/>
  <c r="K132" i="5" s="1"/>
  <c r="I133" i="5"/>
  <c r="H137" i="5"/>
  <c r="L133" i="5"/>
  <c r="N131" i="5"/>
  <c r="K142" i="9" l="1"/>
  <c r="L142" i="9" s="1"/>
  <c r="N142" i="9" s="1"/>
  <c r="J143" i="9"/>
  <c r="I148" i="9"/>
  <c r="H149" i="9"/>
  <c r="N132" i="5"/>
  <c r="M131" i="5" s="1"/>
  <c r="M130" i="5"/>
  <c r="H138" i="5"/>
  <c r="H139" i="5" s="1"/>
  <c r="J133" i="5"/>
  <c r="K133" i="5" s="1"/>
  <c r="I134" i="5"/>
  <c r="L134" i="5"/>
  <c r="I149" i="9" l="1"/>
  <c r="H150" i="9"/>
  <c r="H151" i="9" s="1"/>
  <c r="K143" i="9"/>
  <c r="L143" i="9" s="1"/>
  <c r="N143" i="9" s="1"/>
  <c r="J144" i="9"/>
  <c r="M141" i="9"/>
  <c r="L135" i="5"/>
  <c r="H140" i="5"/>
  <c r="J134" i="5"/>
  <c r="K134" i="5" s="1"/>
  <c r="I135" i="5"/>
  <c r="N133" i="5"/>
  <c r="M142" i="9" l="1"/>
  <c r="J145" i="9"/>
  <c r="K144" i="9"/>
  <c r="L144" i="9" s="1"/>
  <c r="N144" i="9" s="1"/>
  <c r="H152" i="9"/>
  <c r="J149" i="9"/>
  <c r="I150" i="9"/>
  <c r="J150" i="9" s="1"/>
  <c r="M132" i="5"/>
  <c r="H141" i="5"/>
  <c r="J135" i="5"/>
  <c r="K135" i="5" s="1"/>
  <c r="I136" i="5"/>
  <c r="L136" i="5"/>
  <c r="N134" i="5"/>
  <c r="J151" i="9" l="1"/>
  <c r="H153" i="9"/>
  <c r="I151" i="9"/>
  <c r="I152" i="9" s="1"/>
  <c r="J146" i="9"/>
  <c r="K145" i="9"/>
  <c r="L145" i="9" s="1"/>
  <c r="N145" i="9" s="1"/>
  <c r="M143" i="9"/>
  <c r="M133" i="5"/>
  <c r="J136" i="5"/>
  <c r="K136" i="5" s="1"/>
  <c r="I137" i="5"/>
  <c r="H142" i="5"/>
  <c r="L137" i="5"/>
  <c r="N135" i="5"/>
  <c r="J147" i="9" l="1"/>
  <c r="K146" i="9"/>
  <c r="L146" i="9" s="1"/>
  <c r="N146" i="9" s="1"/>
  <c r="M145" i="9" s="1"/>
  <c r="H154" i="9"/>
  <c r="I153" i="9"/>
  <c r="M144" i="9"/>
  <c r="J152" i="9"/>
  <c r="K151" i="9"/>
  <c r="M134" i="5"/>
  <c r="N136" i="5"/>
  <c r="H143" i="5"/>
  <c r="I138" i="5"/>
  <c r="J137" i="5"/>
  <c r="K137" i="5" s="1"/>
  <c r="K152" i="9" l="1"/>
  <c r="J153" i="9"/>
  <c r="I154" i="9"/>
  <c r="I155" i="9" s="1"/>
  <c r="J155" i="9" s="1"/>
  <c r="H155" i="9"/>
  <c r="H156" i="9" s="1"/>
  <c r="K147" i="9"/>
  <c r="L147" i="9" s="1"/>
  <c r="N147" i="9" s="1"/>
  <c r="J148" i="9"/>
  <c r="M135" i="5"/>
  <c r="J138" i="5"/>
  <c r="I139" i="5"/>
  <c r="I140" i="5" s="1"/>
  <c r="I141" i="5" s="1"/>
  <c r="I142" i="5" s="1"/>
  <c r="I143" i="5" s="1"/>
  <c r="N137" i="5"/>
  <c r="H144" i="5"/>
  <c r="M146" i="9" l="1"/>
  <c r="H157" i="9"/>
  <c r="H158" i="9" s="1"/>
  <c r="I156" i="9"/>
  <c r="I157" i="9" s="1"/>
  <c r="J157" i="9" s="1"/>
  <c r="J154" i="9"/>
  <c r="K154" i="9" s="1"/>
  <c r="K153" i="9"/>
  <c r="K148" i="9"/>
  <c r="L148" i="9" s="1"/>
  <c r="N148" i="9" s="1"/>
  <c r="K149" i="9"/>
  <c r="J156" i="9"/>
  <c r="K156" i="9" s="1"/>
  <c r="M136" i="5"/>
  <c r="H145" i="5"/>
  <c r="I144" i="5"/>
  <c r="K138" i="5"/>
  <c r="L138" i="5" s="1"/>
  <c r="N138" i="5" s="1"/>
  <c r="J139" i="5"/>
  <c r="K155" i="9" l="1"/>
  <c r="L149" i="9"/>
  <c r="N149" i="9" s="1"/>
  <c r="K150" i="9"/>
  <c r="J158" i="9"/>
  <c r="K158" i="9" s="1"/>
  <c r="K157" i="9"/>
  <c r="I158" i="9"/>
  <c r="I159" i="9" s="1"/>
  <c r="H159" i="9"/>
  <c r="H160" i="9" s="1"/>
  <c r="H161" i="9" s="1"/>
  <c r="H162" i="9" s="1"/>
  <c r="M147" i="9"/>
  <c r="M137" i="5"/>
  <c r="K139" i="5"/>
  <c r="L139" i="5" s="1"/>
  <c r="N139" i="5" s="1"/>
  <c r="J140" i="5"/>
  <c r="I145" i="5"/>
  <c r="H146" i="5"/>
  <c r="H147" i="5" s="1"/>
  <c r="I160" i="9" l="1"/>
  <c r="J159" i="9"/>
  <c r="K159" i="9" s="1"/>
  <c r="H163" i="9"/>
  <c r="M148" i="9"/>
  <c r="L150" i="9"/>
  <c r="N150" i="9" s="1"/>
  <c r="M138" i="5"/>
  <c r="I146" i="5"/>
  <c r="I147" i="5" s="1"/>
  <c r="K140" i="5"/>
  <c r="L140" i="5" s="1"/>
  <c r="N140" i="5" s="1"/>
  <c r="J141" i="5"/>
  <c r="L151" i="9" l="1"/>
  <c r="N151" i="9" s="1"/>
  <c r="M150" i="9" s="1"/>
  <c r="M149" i="9"/>
  <c r="H164" i="9"/>
  <c r="H165" i="9" s="1"/>
  <c r="H166" i="9" s="1"/>
  <c r="I161" i="9"/>
  <c r="J160" i="9"/>
  <c r="K160" i="9" s="1"/>
  <c r="M139" i="5"/>
  <c r="H148" i="5"/>
  <c r="K141" i="5"/>
  <c r="L141" i="5" s="1"/>
  <c r="N141" i="5" s="1"/>
  <c r="J142" i="5"/>
  <c r="L152" i="9" l="1"/>
  <c r="H167" i="9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I166" i="9"/>
  <c r="N152" i="9"/>
  <c r="M151" i="9" s="1"/>
  <c r="L153" i="9"/>
  <c r="J161" i="9"/>
  <c r="I162" i="9"/>
  <c r="I163" i="9" s="1"/>
  <c r="I164" i="9" s="1"/>
  <c r="M140" i="5"/>
  <c r="I148" i="5"/>
  <c r="K142" i="5"/>
  <c r="L142" i="5" s="1"/>
  <c r="N142" i="5" s="1"/>
  <c r="J143" i="5"/>
  <c r="K161" i="9" l="1"/>
  <c r="J162" i="9"/>
  <c r="I167" i="9"/>
  <c r="J164" i="9"/>
  <c r="I165" i="9"/>
  <c r="J165" i="9" s="1"/>
  <c r="N153" i="9"/>
  <c r="L154" i="9"/>
  <c r="H185" i="9"/>
  <c r="H186" i="9" s="1"/>
  <c r="H187" i="9" s="1"/>
  <c r="H188" i="9" s="1"/>
  <c r="I184" i="9"/>
  <c r="M141" i="5"/>
  <c r="J144" i="5"/>
  <c r="K143" i="5"/>
  <c r="L143" i="5" s="1"/>
  <c r="N143" i="5" s="1"/>
  <c r="I185" i="9" l="1"/>
  <c r="J166" i="9"/>
  <c r="J163" i="9"/>
  <c r="K163" i="9" s="1"/>
  <c r="K162" i="9"/>
  <c r="H189" i="9"/>
  <c r="N154" i="9"/>
  <c r="L155" i="9"/>
  <c r="K164" i="9"/>
  <c r="J167" i="9"/>
  <c r="I168" i="9"/>
  <c r="M152" i="9"/>
  <c r="M142" i="5"/>
  <c r="H149" i="5"/>
  <c r="K144" i="5"/>
  <c r="L144" i="5" s="1"/>
  <c r="N144" i="5" s="1"/>
  <c r="J145" i="5"/>
  <c r="J168" i="9" l="1"/>
  <c r="I169" i="9"/>
  <c r="N155" i="9"/>
  <c r="L156" i="9"/>
  <c r="H190" i="9"/>
  <c r="H191" i="9" s="1"/>
  <c r="K165" i="9"/>
  <c r="M153" i="9"/>
  <c r="J185" i="9"/>
  <c r="I186" i="9"/>
  <c r="M143" i="5"/>
  <c r="K145" i="5"/>
  <c r="L145" i="5" s="1"/>
  <c r="N145" i="5" s="1"/>
  <c r="J146" i="5"/>
  <c r="J147" i="5" s="1"/>
  <c r="K147" i="5" s="1"/>
  <c r="I149" i="5"/>
  <c r="H150" i="5"/>
  <c r="H151" i="5" s="1"/>
  <c r="H192" i="9" l="1"/>
  <c r="H193" i="9" s="1"/>
  <c r="J186" i="9"/>
  <c r="I187" i="9"/>
  <c r="K166" i="9"/>
  <c r="N156" i="9"/>
  <c r="L157" i="9"/>
  <c r="I170" i="9"/>
  <c r="J169" i="9"/>
  <c r="M154" i="9"/>
  <c r="M144" i="5"/>
  <c r="H152" i="5"/>
  <c r="I150" i="5"/>
  <c r="J150" i="5" s="1"/>
  <c r="J149" i="5"/>
  <c r="K146" i="5"/>
  <c r="L146" i="5" s="1"/>
  <c r="N146" i="5" s="1"/>
  <c r="J170" i="9" l="1"/>
  <c r="I171" i="9"/>
  <c r="K167" i="9"/>
  <c r="J187" i="9"/>
  <c r="I188" i="9"/>
  <c r="I189" i="9" s="1"/>
  <c r="I190" i="9" s="1"/>
  <c r="N157" i="9"/>
  <c r="M156" i="9" s="1"/>
  <c r="L158" i="9"/>
  <c r="M155" i="9"/>
  <c r="H194" i="9"/>
  <c r="H195" i="9" s="1"/>
  <c r="M145" i="5"/>
  <c r="L147" i="5"/>
  <c r="N147" i="5" s="1"/>
  <c r="J148" i="5"/>
  <c r="K148" i="5" s="1"/>
  <c r="J151" i="5"/>
  <c r="H153" i="5"/>
  <c r="I151" i="5"/>
  <c r="I152" i="5" s="1"/>
  <c r="K168" i="9" l="1"/>
  <c r="N158" i="9"/>
  <c r="M157" i="9" s="1"/>
  <c r="L159" i="9"/>
  <c r="J190" i="9"/>
  <c r="I191" i="9"/>
  <c r="I192" i="9" s="1"/>
  <c r="H196" i="9"/>
  <c r="H197" i="9" s="1"/>
  <c r="J171" i="9"/>
  <c r="I172" i="9"/>
  <c r="J188" i="9"/>
  <c r="M146" i="5"/>
  <c r="L148" i="5"/>
  <c r="J152" i="5"/>
  <c r="K151" i="5"/>
  <c r="I153" i="5"/>
  <c r="H154" i="5"/>
  <c r="K188" i="9" l="1"/>
  <c r="J189" i="9"/>
  <c r="K189" i="9" s="1"/>
  <c r="I173" i="9"/>
  <c r="J172" i="9"/>
  <c r="J191" i="9"/>
  <c r="K191" i="9" s="1"/>
  <c r="K190" i="9"/>
  <c r="J192" i="9"/>
  <c r="I193" i="9"/>
  <c r="I194" i="9" s="1"/>
  <c r="N159" i="9"/>
  <c r="L160" i="9"/>
  <c r="K169" i="9"/>
  <c r="H198" i="9"/>
  <c r="H199" i="9" s="1"/>
  <c r="K152" i="5"/>
  <c r="J153" i="5"/>
  <c r="I154" i="5"/>
  <c r="I155" i="5" s="1"/>
  <c r="J155" i="5" s="1"/>
  <c r="H155" i="5"/>
  <c r="H156" i="5" s="1"/>
  <c r="K192" i="9" l="1"/>
  <c r="J193" i="9"/>
  <c r="K193" i="9" s="1"/>
  <c r="N160" i="9"/>
  <c r="M159" i="9" s="1"/>
  <c r="L161" i="9"/>
  <c r="H200" i="9"/>
  <c r="H201" i="9" s="1"/>
  <c r="M158" i="9"/>
  <c r="J173" i="9"/>
  <c r="I174" i="9"/>
  <c r="J194" i="9"/>
  <c r="I195" i="9"/>
  <c r="I196" i="9" s="1"/>
  <c r="K170" i="9"/>
  <c r="I156" i="5"/>
  <c r="I157" i="5" s="1"/>
  <c r="J157" i="5" s="1"/>
  <c r="H157" i="5"/>
  <c r="H158" i="5" s="1"/>
  <c r="J156" i="5"/>
  <c r="K156" i="5" s="1"/>
  <c r="J154" i="5"/>
  <c r="K154" i="5" s="1"/>
  <c r="K153" i="5"/>
  <c r="N148" i="5"/>
  <c r="K149" i="5"/>
  <c r="K171" i="9" l="1"/>
  <c r="H202" i="9"/>
  <c r="H203" i="9" s="1"/>
  <c r="J174" i="9"/>
  <c r="I175" i="9"/>
  <c r="N161" i="9"/>
  <c r="M160" i="9" s="1"/>
  <c r="L162" i="9"/>
  <c r="J196" i="9"/>
  <c r="I197" i="9"/>
  <c r="I198" i="9" s="1"/>
  <c r="K194" i="9"/>
  <c r="J195" i="9"/>
  <c r="K195" i="9" s="1"/>
  <c r="M147" i="5"/>
  <c r="L149" i="5"/>
  <c r="N149" i="5" s="1"/>
  <c r="M148" i="5" s="1"/>
  <c r="K150" i="5"/>
  <c r="K155" i="5"/>
  <c r="H159" i="5"/>
  <c r="H160" i="5" s="1"/>
  <c r="H161" i="5" s="1"/>
  <c r="H162" i="5" s="1"/>
  <c r="I158" i="5"/>
  <c r="I159" i="5" s="1"/>
  <c r="J158" i="5"/>
  <c r="K158" i="5" s="1"/>
  <c r="K157" i="5"/>
  <c r="J197" i="9" l="1"/>
  <c r="K197" i="9" s="1"/>
  <c r="K196" i="9"/>
  <c r="I176" i="9"/>
  <c r="J175" i="9"/>
  <c r="N162" i="9"/>
  <c r="M161" i="9" s="1"/>
  <c r="L163" i="9"/>
  <c r="K172" i="9"/>
  <c r="H204" i="9"/>
  <c r="H205" i="9" s="1"/>
  <c r="H206" i="9" s="1"/>
  <c r="H207" i="9" s="1"/>
  <c r="H208" i="9" s="1"/>
  <c r="H209" i="9" s="1"/>
  <c r="H210" i="9" s="1"/>
  <c r="H211" i="9" s="1"/>
  <c r="J198" i="9"/>
  <c r="I199" i="9"/>
  <c r="I200" i="9" s="1"/>
  <c r="I160" i="5"/>
  <c r="J159" i="5"/>
  <c r="K159" i="5" s="1"/>
  <c r="L150" i="5"/>
  <c r="N150" i="5" s="1"/>
  <c r="H163" i="5"/>
  <c r="K173" i="9" l="1"/>
  <c r="J199" i="9"/>
  <c r="K199" i="9" s="1"/>
  <c r="K198" i="9"/>
  <c r="H212" i="9"/>
  <c r="N163" i="9"/>
  <c r="M162" i="9" s="1"/>
  <c r="L164" i="9"/>
  <c r="J200" i="9"/>
  <c r="I201" i="9"/>
  <c r="I202" i="9" s="1"/>
  <c r="J176" i="9"/>
  <c r="I177" i="9"/>
  <c r="M149" i="5"/>
  <c r="H164" i="5"/>
  <c r="L151" i="5"/>
  <c r="I161" i="5"/>
  <c r="J160" i="5"/>
  <c r="K160" i="5" s="1"/>
  <c r="K200" i="9" l="1"/>
  <c r="J201" i="9"/>
  <c r="K201" i="9" s="1"/>
  <c r="N164" i="9"/>
  <c r="M163" i="9" s="1"/>
  <c r="L165" i="9"/>
  <c r="H213" i="9"/>
  <c r="J177" i="9"/>
  <c r="I178" i="9"/>
  <c r="K174" i="9"/>
  <c r="J202" i="9"/>
  <c r="I203" i="9"/>
  <c r="I204" i="9" s="1"/>
  <c r="N151" i="5"/>
  <c r="M150" i="5" s="1"/>
  <c r="L152" i="5"/>
  <c r="H165" i="5"/>
  <c r="J161" i="5"/>
  <c r="I162" i="5"/>
  <c r="I163" i="5" s="1"/>
  <c r="I164" i="5" s="1"/>
  <c r="I179" i="9" l="1"/>
  <c r="J178" i="9"/>
  <c r="K175" i="9"/>
  <c r="H214" i="9"/>
  <c r="N165" i="9"/>
  <c r="L166" i="9"/>
  <c r="J204" i="9"/>
  <c r="I205" i="9"/>
  <c r="K202" i="9"/>
  <c r="J203" i="9"/>
  <c r="K203" i="9" s="1"/>
  <c r="I165" i="5"/>
  <c r="H166" i="5"/>
  <c r="K161" i="5"/>
  <c r="J162" i="5"/>
  <c r="N152" i="5"/>
  <c r="L153" i="5"/>
  <c r="K204" i="9" l="1"/>
  <c r="N166" i="9"/>
  <c r="M165" i="9" s="1"/>
  <c r="L167" i="9"/>
  <c r="H215" i="9"/>
  <c r="M164" i="9"/>
  <c r="K176" i="9"/>
  <c r="J205" i="9"/>
  <c r="K205" i="9" s="1"/>
  <c r="I206" i="9"/>
  <c r="J179" i="9"/>
  <c r="I180" i="9"/>
  <c r="M151" i="5"/>
  <c r="N153" i="5"/>
  <c r="L154" i="5"/>
  <c r="K162" i="5"/>
  <c r="J163" i="5"/>
  <c r="H167" i="5"/>
  <c r="H168" i="5" s="1"/>
  <c r="H169" i="5" s="1"/>
  <c r="H170" i="5" s="1"/>
  <c r="H171" i="5" s="1"/>
  <c r="H172" i="5" s="1"/>
  <c r="H173" i="5" s="1"/>
  <c r="I166" i="5"/>
  <c r="J180" i="9" l="1"/>
  <c r="I181" i="9"/>
  <c r="H216" i="9"/>
  <c r="I207" i="9"/>
  <c r="J206" i="9"/>
  <c r="K206" i="9" s="1"/>
  <c r="N167" i="9"/>
  <c r="L168" i="9"/>
  <c r="K177" i="9"/>
  <c r="M152" i="5"/>
  <c r="K163" i="5"/>
  <c r="J164" i="5"/>
  <c r="I167" i="5"/>
  <c r="J166" i="5"/>
  <c r="H174" i="5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N154" i="5"/>
  <c r="L155" i="5"/>
  <c r="N168" i="9" l="1"/>
  <c r="L169" i="9"/>
  <c r="K178" i="9"/>
  <c r="I182" i="9"/>
  <c r="J181" i="9"/>
  <c r="M167" i="9"/>
  <c r="J207" i="9"/>
  <c r="K207" i="9" s="1"/>
  <c r="I208" i="9"/>
  <c r="H217" i="9"/>
  <c r="M166" i="9"/>
  <c r="M153" i="5"/>
  <c r="N155" i="5"/>
  <c r="L156" i="5"/>
  <c r="I168" i="5"/>
  <c r="J167" i="5"/>
  <c r="H185" i="5"/>
  <c r="H186" i="5" s="1"/>
  <c r="H187" i="5" s="1"/>
  <c r="H188" i="5" s="1"/>
  <c r="I184" i="5"/>
  <c r="K164" i="5"/>
  <c r="J165" i="5"/>
  <c r="J208" i="9" l="1"/>
  <c r="K208" i="9" s="1"/>
  <c r="I209" i="9"/>
  <c r="H218" i="9"/>
  <c r="N169" i="9"/>
  <c r="L170" i="9"/>
  <c r="J182" i="9"/>
  <c r="I183" i="9"/>
  <c r="K179" i="9"/>
  <c r="M154" i="5"/>
  <c r="K165" i="5"/>
  <c r="K166" i="5" s="1"/>
  <c r="K167" i="5" s="1"/>
  <c r="I185" i="5"/>
  <c r="I169" i="5"/>
  <c r="J168" i="5"/>
  <c r="H189" i="5"/>
  <c r="N156" i="5"/>
  <c r="L157" i="5"/>
  <c r="K180" i="9" l="1"/>
  <c r="J183" i="9"/>
  <c r="J184" i="9"/>
  <c r="N170" i="9"/>
  <c r="M169" i="9" s="1"/>
  <c r="L171" i="9"/>
  <c r="I210" i="9"/>
  <c r="J209" i="9"/>
  <c r="K209" i="9" s="1"/>
  <c r="H219" i="9"/>
  <c r="M168" i="9"/>
  <c r="M155" i="5"/>
  <c r="K168" i="5"/>
  <c r="N157" i="5"/>
  <c r="L158" i="5"/>
  <c r="I170" i="5"/>
  <c r="J169" i="5"/>
  <c r="H190" i="5"/>
  <c r="H191" i="5" s="1"/>
  <c r="J185" i="5"/>
  <c r="I186" i="5"/>
  <c r="H220" i="9" l="1"/>
  <c r="J210" i="9"/>
  <c r="I211" i="9"/>
  <c r="I212" i="9" s="1"/>
  <c r="N171" i="9"/>
  <c r="M170" i="9" s="1"/>
  <c r="L172" i="9"/>
  <c r="K181" i="9"/>
  <c r="M156" i="5"/>
  <c r="K169" i="5"/>
  <c r="H192" i="5"/>
  <c r="H193" i="5" s="1"/>
  <c r="I171" i="5"/>
  <c r="J170" i="5"/>
  <c r="I187" i="5"/>
  <c r="J186" i="5"/>
  <c r="N158" i="5"/>
  <c r="L159" i="5"/>
  <c r="K182" i="9" l="1"/>
  <c r="N172" i="9"/>
  <c r="L173" i="9"/>
  <c r="I213" i="9"/>
  <c r="H221" i="9"/>
  <c r="J211" i="9"/>
  <c r="K211" i="9" s="1"/>
  <c r="K210" i="9"/>
  <c r="K170" i="5"/>
  <c r="M157" i="5"/>
  <c r="I172" i="5"/>
  <c r="J171" i="5"/>
  <c r="H194" i="5"/>
  <c r="H195" i="5" s="1"/>
  <c r="J187" i="5"/>
  <c r="I188" i="5"/>
  <c r="I189" i="5" s="1"/>
  <c r="I190" i="5" s="1"/>
  <c r="N159" i="5"/>
  <c r="L160" i="5"/>
  <c r="H222" i="9" l="1"/>
  <c r="K212" i="9"/>
  <c r="M171" i="9"/>
  <c r="I214" i="9"/>
  <c r="J212" i="9"/>
  <c r="J213" i="9" s="1"/>
  <c r="N173" i="9"/>
  <c r="M172" i="9" s="1"/>
  <c r="L174" i="9"/>
  <c r="K183" i="9"/>
  <c r="K171" i="5"/>
  <c r="M158" i="5"/>
  <c r="J190" i="5"/>
  <c r="I191" i="5"/>
  <c r="I192" i="5" s="1"/>
  <c r="J188" i="5"/>
  <c r="N160" i="5"/>
  <c r="L161" i="5"/>
  <c r="H196" i="5"/>
  <c r="H197" i="5" s="1"/>
  <c r="J172" i="5"/>
  <c r="I173" i="5"/>
  <c r="N174" i="9" l="1"/>
  <c r="L175" i="9"/>
  <c r="J214" i="9"/>
  <c r="I215" i="9"/>
  <c r="K213" i="9"/>
  <c r="L212" i="9"/>
  <c r="N212" i="9" s="1"/>
  <c r="M173" i="9"/>
  <c r="H223" i="9"/>
  <c r="K184" i="9"/>
  <c r="K172" i="5"/>
  <c r="M159" i="5"/>
  <c r="I174" i="5"/>
  <c r="J173" i="5"/>
  <c r="H198" i="5"/>
  <c r="H199" i="5" s="1"/>
  <c r="K188" i="5"/>
  <c r="J189" i="5"/>
  <c r="K189" i="5" s="1"/>
  <c r="J191" i="5"/>
  <c r="K191" i="5" s="1"/>
  <c r="N161" i="5"/>
  <c r="L162" i="5"/>
  <c r="J192" i="5"/>
  <c r="I193" i="5"/>
  <c r="I194" i="5" s="1"/>
  <c r="K173" i="5" l="1"/>
  <c r="K185" i="9"/>
  <c r="J215" i="9"/>
  <c r="J216" i="9" s="1"/>
  <c r="K216" i="9" s="1"/>
  <c r="I216" i="9"/>
  <c r="I217" i="9" s="1"/>
  <c r="N175" i="9"/>
  <c r="M174" i="9" s="1"/>
  <c r="L176" i="9"/>
  <c r="H224" i="9"/>
  <c r="K214" i="9"/>
  <c r="L213" i="9"/>
  <c r="N213" i="9" s="1"/>
  <c r="M160" i="5"/>
  <c r="N162" i="5"/>
  <c r="L163" i="5"/>
  <c r="H200" i="5"/>
  <c r="H201" i="5" s="1"/>
  <c r="K192" i="5"/>
  <c r="J193" i="5"/>
  <c r="K193" i="5" s="1"/>
  <c r="K190" i="5"/>
  <c r="J194" i="5"/>
  <c r="I195" i="5"/>
  <c r="I196" i="5" s="1"/>
  <c r="I175" i="5"/>
  <c r="J174" i="5"/>
  <c r="K174" i="5" l="1"/>
  <c r="L214" i="9"/>
  <c r="N214" i="9" s="1"/>
  <c r="K215" i="9"/>
  <c r="L215" i="9" s="1"/>
  <c r="N215" i="9" s="1"/>
  <c r="N176" i="9"/>
  <c r="M175" i="9" s="1"/>
  <c r="L177" i="9"/>
  <c r="M213" i="9"/>
  <c r="H225" i="9"/>
  <c r="K217" i="9"/>
  <c r="L217" i="9" s="1"/>
  <c r="L216" i="9"/>
  <c r="N216" i="9" s="1"/>
  <c r="J217" i="9"/>
  <c r="J218" i="9" s="1"/>
  <c r="K218" i="9" s="1"/>
  <c r="I218" i="9"/>
  <c r="I219" i="9" s="1"/>
  <c r="K186" i="9"/>
  <c r="M212" i="9"/>
  <c r="M161" i="5"/>
  <c r="J196" i="5"/>
  <c r="I197" i="5"/>
  <c r="I198" i="5" s="1"/>
  <c r="H202" i="5"/>
  <c r="H203" i="5" s="1"/>
  <c r="K194" i="5"/>
  <c r="J195" i="5"/>
  <c r="K195" i="5" s="1"/>
  <c r="I176" i="5"/>
  <c r="J175" i="5"/>
  <c r="K175" i="5" s="1"/>
  <c r="N163" i="5"/>
  <c r="L164" i="5"/>
  <c r="N217" i="9" l="1"/>
  <c r="M216" i="9" s="1"/>
  <c r="M214" i="9"/>
  <c r="J219" i="9"/>
  <c r="J220" i="9" s="1"/>
  <c r="K220" i="9" s="1"/>
  <c r="I220" i="9"/>
  <c r="I221" i="9" s="1"/>
  <c r="H226" i="9"/>
  <c r="H227" i="9" s="1"/>
  <c r="N177" i="9"/>
  <c r="M176" i="9" s="1"/>
  <c r="L178" i="9"/>
  <c r="K219" i="9"/>
  <c r="L219" i="9" s="1"/>
  <c r="N219" i="9" s="1"/>
  <c r="L218" i="9"/>
  <c r="N218" i="9" s="1"/>
  <c r="K187" i="9"/>
  <c r="M215" i="9"/>
  <c r="M162" i="5"/>
  <c r="H204" i="5"/>
  <c r="H205" i="5" s="1"/>
  <c r="H206" i="5" s="1"/>
  <c r="H207" i="5" s="1"/>
  <c r="N164" i="5"/>
  <c r="L165" i="5"/>
  <c r="I177" i="5"/>
  <c r="J176" i="5"/>
  <c r="K176" i="5" s="1"/>
  <c r="J198" i="5"/>
  <c r="I199" i="5"/>
  <c r="I200" i="5" s="1"/>
  <c r="K196" i="5"/>
  <c r="J197" i="5"/>
  <c r="K197" i="5" s="1"/>
  <c r="M218" i="9" l="1"/>
  <c r="H228" i="9"/>
  <c r="J221" i="9"/>
  <c r="J222" i="9" s="1"/>
  <c r="K222" i="9" s="1"/>
  <c r="I222" i="9"/>
  <c r="I223" i="9" s="1"/>
  <c r="N178" i="9"/>
  <c r="L179" i="9"/>
  <c r="M217" i="9"/>
  <c r="L220" i="9"/>
  <c r="N220" i="9" s="1"/>
  <c r="M219" i="9" s="1"/>
  <c r="K221" i="9"/>
  <c r="L221" i="9" s="1"/>
  <c r="M163" i="5"/>
  <c r="J200" i="5"/>
  <c r="I201" i="5"/>
  <c r="I202" i="5" s="1"/>
  <c r="H208" i="5"/>
  <c r="H209" i="5" s="1"/>
  <c r="H210" i="5" s="1"/>
  <c r="H211" i="5" s="1"/>
  <c r="J177" i="5"/>
  <c r="K177" i="5" s="1"/>
  <c r="I178" i="5"/>
  <c r="K198" i="5"/>
  <c r="J199" i="5"/>
  <c r="K199" i="5" s="1"/>
  <c r="N165" i="5"/>
  <c r="L166" i="5"/>
  <c r="M177" i="9" l="1"/>
  <c r="L222" i="9"/>
  <c r="N222" i="9" s="1"/>
  <c r="K223" i="9"/>
  <c r="L223" i="9" s="1"/>
  <c r="H229" i="9"/>
  <c r="N179" i="9"/>
  <c r="L180" i="9"/>
  <c r="J223" i="9"/>
  <c r="J224" i="9" s="1"/>
  <c r="K224" i="9" s="1"/>
  <c r="I224" i="9"/>
  <c r="I225" i="9" s="1"/>
  <c r="N221" i="9"/>
  <c r="M164" i="5"/>
  <c r="J202" i="5"/>
  <c r="I203" i="5"/>
  <c r="I204" i="5" s="1"/>
  <c r="K200" i="5"/>
  <c r="J201" i="5"/>
  <c r="K201" i="5" s="1"/>
  <c r="N166" i="5"/>
  <c r="L167" i="5"/>
  <c r="H212" i="5"/>
  <c r="I179" i="5"/>
  <c r="J178" i="5"/>
  <c r="K178" i="5" s="1"/>
  <c r="M221" i="9" l="1"/>
  <c r="N180" i="9"/>
  <c r="L181" i="9"/>
  <c r="M179" i="9"/>
  <c r="H230" i="9"/>
  <c r="J225" i="9"/>
  <c r="I226" i="9"/>
  <c r="M220" i="9"/>
  <c r="K225" i="9"/>
  <c r="L225" i="9" s="1"/>
  <c r="L224" i="9"/>
  <c r="N224" i="9" s="1"/>
  <c r="N223" i="9"/>
  <c r="M178" i="9"/>
  <c r="M165" i="5"/>
  <c r="J179" i="5"/>
  <c r="K179" i="5" s="1"/>
  <c r="I180" i="5"/>
  <c r="N167" i="5"/>
  <c r="L168" i="5"/>
  <c r="I205" i="5"/>
  <c r="J204" i="5"/>
  <c r="H213" i="5"/>
  <c r="K202" i="5"/>
  <c r="J203" i="5"/>
  <c r="K203" i="5" s="1"/>
  <c r="N225" i="9" l="1"/>
  <c r="M224" i="9" s="1"/>
  <c r="M223" i="9"/>
  <c r="M222" i="9"/>
  <c r="N181" i="9"/>
  <c r="M180" i="9" s="1"/>
  <c r="L182" i="9"/>
  <c r="J226" i="9"/>
  <c r="I227" i="9"/>
  <c r="I228" i="9" s="1"/>
  <c r="I229" i="9" s="1"/>
  <c r="I230" i="9" s="1"/>
  <c r="H231" i="9"/>
  <c r="M166" i="5"/>
  <c r="K204" i="5"/>
  <c r="H214" i="5"/>
  <c r="I181" i="5"/>
  <c r="J180" i="5"/>
  <c r="K180" i="5" s="1"/>
  <c r="I206" i="5"/>
  <c r="J205" i="5"/>
  <c r="N168" i="5"/>
  <c r="L169" i="5"/>
  <c r="H232" i="9" l="1"/>
  <c r="I231" i="9"/>
  <c r="J227" i="9"/>
  <c r="K226" i="9"/>
  <c r="L226" i="9" s="1"/>
  <c r="N226" i="9" s="1"/>
  <c r="N182" i="9"/>
  <c r="L183" i="9"/>
  <c r="K205" i="5"/>
  <c r="M167" i="5"/>
  <c r="I182" i="5"/>
  <c r="J181" i="5"/>
  <c r="K181" i="5" s="1"/>
  <c r="N169" i="5"/>
  <c r="L170" i="5"/>
  <c r="J206" i="5"/>
  <c r="I207" i="5"/>
  <c r="H215" i="5"/>
  <c r="N183" i="9" l="1"/>
  <c r="M182" i="9" s="1"/>
  <c r="L184" i="9"/>
  <c r="M225" i="9"/>
  <c r="K227" i="9"/>
  <c r="L227" i="9" s="1"/>
  <c r="N227" i="9" s="1"/>
  <c r="J228" i="9"/>
  <c r="I232" i="9"/>
  <c r="H233" i="9"/>
  <c r="M181" i="9"/>
  <c r="K206" i="5"/>
  <c r="M168" i="5"/>
  <c r="H216" i="5"/>
  <c r="N170" i="5"/>
  <c r="L171" i="5"/>
  <c r="I208" i="5"/>
  <c r="J207" i="5"/>
  <c r="I183" i="5"/>
  <c r="J182" i="5"/>
  <c r="K182" i="5" s="1"/>
  <c r="M226" i="9" l="1"/>
  <c r="N184" i="9"/>
  <c r="M183" i="9" s="1"/>
  <c r="L185" i="9"/>
  <c r="H234" i="9"/>
  <c r="I233" i="9"/>
  <c r="J229" i="9"/>
  <c r="K228" i="9"/>
  <c r="L228" i="9" s="1"/>
  <c r="N228" i="9" s="1"/>
  <c r="K207" i="5"/>
  <c r="M169" i="5"/>
  <c r="N171" i="5"/>
  <c r="M170" i="5" s="1"/>
  <c r="L172" i="5"/>
  <c r="I209" i="5"/>
  <c r="J208" i="5"/>
  <c r="H217" i="5"/>
  <c r="J183" i="5"/>
  <c r="K183" i="5" s="1"/>
  <c r="J184" i="5"/>
  <c r="J230" i="9" l="1"/>
  <c r="K229" i="9"/>
  <c r="L229" i="9" s="1"/>
  <c r="N229" i="9" s="1"/>
  <c r="I234" i="9"/>
  <c r="I235" i="9" s="1"/>
  <c r="H235" i="9"/>
  <c r="H236" i="9" s="1"/>
  <c r="H237" i="9" s="1"/>
  <c r="N185" i="9"/>
  <c r="L186" i="9"/>
  <c r="M227" i="9"/>
  <c r="K208" i="5"/>
  <c r="J209" i="5"/>
  <c r="I210" i="5"/>
  <c r="K184" i="5"/>
  <c r="K185" i="5" s="1"/>
  <c r="H218" i="5"/>
  <c r="N172" i="5"/>
  <c r="L173" i="5"/>
  <c r="K209" i="5" l="1"/>
  <c r="N186" i="9"/>
  <c r="L187" i="9"/>
  <c r="H238" i="9"/>
  <c r="J235" i="9"/>
  <c r="I236" i="9"/>
  <c r="J236" i="9" s="1"/>
  <c r="K230" i="9"/>
  <c r="L230" i="9" s="1"/>
  <c r="N230" i="9" s="1"/>
  <c r="J231" i="9"/>
  <c r="M184" i="9"/>
  <c r="M228" i="9"/>
  <c r="M171" i="5"/>
  <c r="H219" i="5"/>
  <c r="J210" i="5"/>
  <c r="I211" i="5"/>
  <c r="I212" i="5" s="1"/>
  <c r="N173" i="5"/>
  <c r="L174" i="5"/>
  <c r="K186" i="5"/>
  <c r="M229" i="9" l="1"/>
  <c r="H239" i="9"/>
  <c r="N187" i="9"/>
  <c r="L188" i="9"/>
  <c r="J232" i="9"/>
  <c r="K231" i="9"/>
  <c r="L231" i="9" s="1"/>
  <c r="N231" i="9" s="1"/>
  <c r="J237" i="9"/>
  <c r="I237" i="9"/>
  <c r="I238" i="9" s="1"/>
  <c r="M185" i="9"/>
  <c r="M172" i="5"/>
  <c r="I213" i="5"/>
  <c r="K210" i="5"/>
  <c r="J211" i="5"/>
  <c r="K211" i="5" s="1"/>
  <c r="N174" i="5"/>
  <c r="L175" i="5"/>
  <c r="H220" i="5"/>
  <c r="K187" i="5"/>
  <c r="K237" i="9" l="1"/>
  <c r="J238" i="9"/>
  <c r="K232" i="9"/>
  <c r="L232" i="9" s="1"/>
  <c r="N232" i="9" s="1"/>
  <c r="M231" i="9" s="1"/>
  <c r="J233" i="9"/>
  <c r="N188" i="9"/>
  <c r="L189" i="9"/>
  <c r="H240" i="9"/>
  <c r="I239" i="9"/>
  <c r="M230" i="9"/>
  <c r="M186" i="9"/>
  <c r="M173" i="5"/>
  <c r="J212" i="5"/>
  <c r="J213" i="5" s="1"/>
  <c r="H221" i="5"/>
  <c r="K212" i="5"/>
  <c r="N175" i="5"/>
  <c r="L176" i="5"/>
  <c r="I214" i="5"/>
  <c r="N189" i="9" l="1"/>
  <c r="M188" i="9" s="1"/>
  <c r="L190" i="9"/>
  <c r="M187" i="9"/>
  <c r="J234" i="9"/>
  <c r="K233" i="9"/>
  <c r="L233" i="9" s="1"/>
  <c r="N233" i="9" s="1"/>
  <c r="J239" i="9"/>
  <c r="K238" i="9"/>
  <c r="H241" i="9"/>
  <c r="I240" i="9"/>
  <c r="M174" i="5"/>
  <c r="K213" i="5"/>
  <c r="L212" i="5"/>
  <c r="N212" i="5" s="1"/>
  <c r="N176" i="5"/>
  <c r="L177" i="5"/>
  <c r="J214" i="5"/>
  <c r="I215" i="5"/>
  <c r="H222" i="5"/>
  <c r="K234" i="9" l="1"/>
  <c r="L234" i="9" s="1"/>
  <c r="N234" i="9" s="1"/>
  <c r="M233" i="9" s="1"/>
  <c r="K235" i="9"/>
  <c r="N190" i="9"/>
  <c r="M189" i="9" s="1"/>
  <c r="L191" i="9"/>
  <c r="M232" i="9"/>
  <c r="I241" i="9"/>
  <c r="H242" i="9"/>
  <c r="J240" i="9"/>
  <c r="K239" i="9"/>
  <c r="M175" i="5"/>
  <c r="J215" i="5"/>
  <c r="J216" i="5" s="1"/>
  <c r="K216" i="5" s="1"/>
  <c r="I216" i="5"/>
  <c r="I217" i="5" s="1"/>
  <c r="K214" i="5"/>
  <c r="L213" i="5"/>
  <c r="N213" i="5" s="1"/>
  <c r="H223" i="5"/>
  <c r="N177" i="5"/>
  <c r="L178" i="5"/>
  <c r="N191" i="9" l="1"/>
  <c r="L192" i="9"/>
  <c r="K240" i="9"/>
  <c r="J241" i="9"/>
  <c r="H243" i="9"/>
  <c r="I242" i="9"/>
  <c r="M190" i="9"/>
  <c r="L235" i="9"/>
  <c r="N235" i="9" s="1"/>
  <c r="M234" i="9" s="1"/>
  <c r="K236" i="9"/>
  <c r="M176" i="5"/>
  <c r="M212" i="5"/>
  <c r="N178" i="5"/>
  <c r="L179" i="5"/>
  <c r="K215" i="5"/>
  <c r="L215" i="5" s="1"/>
  <c r="N215" i="5" s="1"/>
  <c r="L214" i="5"/>
  <c r="N214" i="5" s="1"/>
  <c r="H224" i="5"/>
  <c r="J217" i="5"/>
  <c r="J218" i="5" s="1"/>
  <c r="K218" i="5" s="1"/>
  <c r="I218" i="5"/>
  <c r="I219" i="5" s="1"/>
  <c r="K217" i="5"/>
  <c r="L217" i="5" s="1"/>
  <c r="L236" i="9" l="1"/>
  <c r="N236" i="9" s="1"/>
  <c r="M235" i="9" s="1"/>
  <c r="J242" i="9"/>
  <c r="K241" i="9"/>
  <c r="H244" i="9"/>
  <c r="I243" i="9"/>
  <c r="N192" i="9"/>
  <c r="M191" i="9" s="1"/>
  <c r="L193" i="9"/>
  <c r="L216" i="5"/>
  <c r="N216" i="5" s="1"/>
  <c r="M215" i="5" s="1"/>
  <c r="M214" i="5"/>
  <c r="M213" i="5"/>
  <c r="M177" i="5"/>
  <c r="J219" i="5"/>
  <c r="J220" i="5" s="1"/>
  <c r="K220" i="5" s="1"/>
  <c r="I220" i="5"/>
  <c r="I221" i="5" s="1"/>
  <c r="L218" i="5"/>
  <c r="N218" i="5" s="1"/>
  <c r="K219" i="5"/>
  <c r="L219" i="5" s="1"/>
  <c r="N217" i="5"/>
  <c r="H225" i="5"/>
  <c r="N179" i="5"/>
  <c r="L180" i="5"/>
  <c r="L237" i="9" l="1"/>
  <c r="L238" i="9" s="1"/>
  <c r="H245" i="9"/>
  <c r="I244" i="9"/>
  <c r="J243" i="9"/>
  <c r="K243" i="9" s="1"/>
  <c r="K242" i="9"/>
  <c r="N237" i="9"/>
  <c r="M236" i="9" s="1"/>
  <c r="N193" i="9"/>
  <c r="L194" i="9"/>
  <c r="M217" i="5"/>
  <c r="M216" i="5"/>
  <c r="M178" i="5"/>
  <c r="N180" i="5"/>
  <c r="L181" i="5"/>
  <c r="K221" i="5"/>
  <c r="L221" i="5" s="1"/>
  <c r="L220" i="5"/>
  <c r="N220" i="5" s="1"/>
  <c r="N219" i="5"/>
  <c r="H226" i="5"/>
  <c r="H227" i="5" s="1"/>
  <c r="J221" i="5"/>
  <c r="J222" i="5" s="1"/>
  <c r="K222" i="5" s="1"/>
  <c r="I222" i="5"/>
  <c r="I223" i="5" s="1"/>
  <c r="J244" i="9" l="1"/>
  <c r="N194" i="9"/>
  <c r="M193" i="9" s="1"/>
  <c r="L195" i="9"/>
  <c r="N238" i="9"/>
  <c r="L239" i="9"/>
  <c r="M192" i="9"/>
  <c r="K244" i="9"/>
  <c r="I245" i="9"/>
  <c r="H246" i="9"/>
  <c r="M219" i="5"/>
  <c r="M218" i="5"/>
  <c r="M179" i="5"/>
  <c r="N221" i="5"/>
  <c r="J223" i="5"/>
  <c r="J224" i="5" s="1"/>
  <c r="K224" i="5" s="1"/>
  <c r="I224" i="5"/>
  <c r="I225" i="5" s="1"/>
  <c r="L222" i="5"/>
  <c r="N222" i="5" s="1"/>
  <c r="K223" i="5"/>
  <c r="L223" i="5" s="1"/>
  <c r="H228" i="5"/>
  <c r="N181" i="5"/>
  <c r="L182" i="5"/>
  <c r="J245" i="9" l="1"/>
  <c r="H247" i="9"/>
  <c r="I246" i="9"/>
  <c r="L244" i="9"/>
  <c r="N244" i="9" s="1"/>
  <c r="K245" i="9"/>
  <c r="N195" i="9"/>
  <c r="M194" i="9" s="1"/>
  <c r="L196" i="9"/>
  <c r="M237" i="9"/>
  <c r="N239" i="9"/>
  <c r="L240" i="9"/>
  <c r="N223" i="5"/>
  <c r="M222" i="5" s="1"/>
  <c r="M221" i="5"/>
  <c r="M220" i="5"/>
  <c r="M180" i="5"/>
  <c r="H229" i="5"/>
  <c r="I226" i="5"/>
  <c r="J225" i="5"/>
  <c r="N182" i="5"/>
  <c r="M181" i="5" s="1"/>
  <c r="L183" i="5"/>
  <c r="L224" i="5"/>
  <c r="N224" i="5" s="1"/>
  <c r="K225" i="5"/>
  <c r="L225" i="5" s="1"/>
  <c r="J246" i="9" l="1"/>
  <c r="N196" i="9"/>
  <c r="M195" i="9" s="1"/>
  <c r="L197" i="9"/>
  <c r="N240" i="9"/>
  <c r="L241" i="9"/>
  <c r="K246" i="9"/>
  <c r="L245" i="9"/>
  <c r="N245" i="9" s="1"/>
  <c r="M244" i="9" s="1"/>
  <c r="H248" i="9"/>
  <c r="H249" i="9" s="1"/>
  <c r="I247" i="9"/>
  <c r="M238" i="9"/>
  <c r="M223" i="5"/>
  <c r="N225" i="5"/>
  <c r="J226" i="5"/>
  <c r="I227" i="5"/>
  <c r="I228" i="5" s="1"/>
  <c r="I229" i="5" s="1"/>
  <c r="N183" i="5"/>
  <c r="L184" i="5"/>
  <c r="H230" i="5"/>
  <c r="I248" i="9" l="1"/>
  <c r="J248" i="9" s="1"/>
  <c r="J247" i="9"/>
  <c r="K247" i="9"/>
  <c r="L247" i="9" s="1"/>
  <c r="L246" i="9"/>
  <c r="N246" i="9" s="1"/>
  <c r="M245" i="9" s="1"/>
  <c r="H250" i="9"/>
  <c r="I249" i="9"/>
  <c r="N241" i="9"/>
  <c r="M240" i="9" s="1"/>
  <c r="L242" i="9"/>
  <c r="N197" i="9"/>
  <c r="L198" i="9"/>
  <c r="M239" i="9"/>
  <c r="M224" i="5"/>
  <c r="M182" i="5"/>
  <c r="K226" i="5"/>
  <c r="L226" i="5" s="1"/>
  <c r="N226" i="5" s="1"/>
  <c r="J227" i="5"/>
  <c r="N184" i="5"/>
  <c r="L185" i="5"/>
  <c r="I230" i="5"/>
  <c r="H231" i="5"/>
  <c r="N247" i="9" l="1"/>
  <c r="M246" i="9" s="1"/>
  <c r="N242" i="9"/>
  <c r="M241" i="9" s="1"/>
  <c r="L243" i="9"/>
  <c r="N243" i="9" s="1"/>
  <c r="M243" i="9" s="1"/>
  <c r="I250" i="9"/>
  <c r="H251" i="9"/>
  <c r="N198" i="9"/>
  <c r="M197" i="9" s="1"/>
  <c r="L199" i="9"/>
  <c r="M196" i="9"/>
  <c r="K248" i="9"/>
  <c r="L248" i="9" s="1"/>
  <c r="N248" i="9" s="1"/>
  <c r="J249" i="9"/>
  <c r="M225" i="5"/>
  <c r="M183" i="5"/>
  <c r="N185" i="5"/>
  <c r="L186" i="5"/>
  <c r="I231" i="5"/>
  <c r="H232" i="5"/>
  <c r="J228" i="5"/>
  <c r="K227" i="5"/>
  <c r="L227" i="5" s="1"/>
  <c r="N227" i="5" s="1"/>
  <c r="N199" i="9" l="1"/>
  <c r="M198" i="9" s="1"/>
  <c r="L200" i="9"/>
  <c r="M247" i="9"/>
  <c r="I251" i="9"/>
  <c r="H252" i="9"/>
  <c r="K249" i="9"/>
  <c r="L249" i="9" s="1"/>
  <c r="N249" i="9" s="1"/>
  <c r="J250" i="9"/>
  <c r="M242" i="9"/>
  <c r="M226" i="5"/>
  <c r="M184" i="5"/>
  <c r="K228" i="5"/>
  <c r="L228" i="5" s="1"/>
  <c r="N228" i="5" s="1"/>
  <c r="J229" i="5"/>
  <c r="H233" i="5"/>
  <c r="I232" i="5"/>
  <c r="N186" i="5"/>
  <c r="L187" i="5"/>
  <c r="H253" i="9" l="1"/>
  <c r="I252" i="9"/>
  <c r="N200" i="9"/>
  <c r="M199" i="9" s="1"/>
  <c r="L201" i="9"/>
  <c r="J251" i="9"/>
  <c r="K250" i="9"/>
  <c r="L250" i="9" s="1"/>
  <c r="N250" i="9" s="1"/>
  <c r="M248" i="9"/>
  <c r="M227" i="5"/>
  <c r="M185" i="5"/>
  <c r="I233" i="5"/>
  <c r="H234" i="5"/>
  <c r="N187" i="5"/>
  <c r="L188" i="5"/>
  <c r="J230" i="5"/>
  <c r="K229" i="5"/>
  <c r="L229" i="5" s="1"/>
  <c r="N229" i="5" s="1"/>
  <c r="K251" i="9" l="1"/>
  <c r="L251" i="9" s="1"/>
  <c r="N251" i="9" s="1"/>
  <c r="M250" i="9" s="1"/>
  <c r="J252" i="9"/>
  <c r="N201" i="9"/>
  <c r="M200" i="9" s="1"/>
  <c r="L202" i="9"/>
  <c r="M249" i="9"/>
  <c r="I253" i="9"/>
  <c r="H254" i="9"/>
  <c r="M228" i="5"/>
  <c r="M186" i="5"/>
  <c r="K230" i="5"/>
  <c r="L230" i="5" s="1"/>
  <c r="N230" i="5" s="1"/>
  <c r="M229" i="5" s="1"/>
  <c r="J231" i="5"/>
  <c r="N188" i="5"/>
  <c r="L189" i="5"/>
  <c r="I234" i="5"/>
  <c r="I235" i="5" s="1"/>
  <c r="H235" i="5"/>
  <c r="H236" i="5" s="1"/>
  <c r="H237" i="5" s="1"/>
  <c r="I254" i="9" l="1"/>
  <c r="H255" i="9"/>
  <c r="N202" i="9"/>
  <c r="M201" i="9" s="1"/>
  <c r="L203" i="9"/>
  <c r="J253" i="9"/>
  <c r="K252" i="9"/>
  <c r="L252" i="9" s="1"/>
  <c r="N252" i="9" s="1"/>
  <c r="M187" i="5"/>
  <c r="J235" i="5"/>
  <c r="I236" i="5"/>
  <c r="J236" i="5" s="1"/>
  <c r="N189" i="5"/>
  <c r="L190" i="5"/>
  <c r="H238" i="5"/>
  <c r="J232" i="5"/>
  <c r="K231" i="5"/>
  <c r="L231" i="5" s="1"/>
  <c r="N231" i="5" s="1"/>
  <c r="J254" i="9" l="1"/>
  <c r="K254" i="9" s="1"/>
  <c r="K253" i="9"/>
  <c r="L253" i="9" s="1"/>
  <c r="N253" i="9" s="1"/>
  <c r="N203" i="9"/>
  <c r="M202" i="9" s="1"/>
  <c r="L204" i="9"/>
  <c r="M251" i="9"/>
  <c r="H256" i="9"/>
  <c r="I255" i="9"/>
  <c r="J255" i="9" s="1"/>
  <c r="M188" i="5"/>
  <c r="M230" i="5"/>
  <c r="I237" i="5"/>
  <c r="I238" i="5" s="1"/>
  <c r="N190" i="5"/>
  <c r="L191" i="5"/>
  <c r="K232" i="5"/>
  <c r="L232" i="5" s="1"/>
  <c r="N232" i="5" s="1"/>
  <c r="J233" i="5"/>
  <c r="H239" i="5"/>
  <c r="J237" i="5"/>
  <c r="I256" i="9" l="1"/>
  <c r="J256" i="9" s="1"/>
  <c r="H257" i="9"/>
  <c r="N204" i="9"/>
  <c r="M203" i="9" s="1"/>
  <c r="L205" i="9"/>
  <c r="M252" i="9"/>
  <c r="L254" i="9"/>
  <c r="N254" i="9" s="1"/>
  <c r="K255" i="9"/>
  <c r="M189" i="5"/>
  <c r="M231" i="5"/>
  <c r="J238" i="5"/>
  <c r="K237" i="5"/>
  <c r="J234" i="5"/>
  <c r="K233" i="5"/>
  <c r="L233" i="5" s="1"/>
  <c r="N233" i="5" s="1"/>
  <c r="N191" i="5"/>
  <c r="L192" i="5"/>
  <c r="I239" i="5"/>
  <c r="H240" i="5"/>
  <c r="M253" i="9" l="1"/>
  <c r="K256" i="9"/>
  <c r="L255" i="9"/>
  <c r="N255" i="9" s="1"/>
  <c r="N205" i="9"/>
  <c r="M204" i="9" s="1"/>
  <c r="L206" i="9"/>
  <c r="I257" i="9"/>
  <c r="J257" i="9" s="1"/>
  <c r="H258" i="9"/>
  <c r="M190" i="5"/>
  <c r="M232" i="5"/>
  <c r="H241" i="5"/>
  <c r="I240" i="5"/>
  <c r="K234" i="5"/>
  <c r="L234" i="5" s="1"/>
  <c r="N234" i="5" s="1"/>
  <c r="K235" i="5"/>
  <c r="N192" i="5"/>
  <c r="L193" i="5"/>
  <c r="K238" i="5"/>
  <c r="J239" i="5"/>
  <c r="N206" i="9" l="1"/>
  <c r="M205" i="9" s="1"/>
  <c r="L207" i="9"/>
  <c r="H259" i="9"/>
  <c r="I258" i="9"/>
  <c r="J258" i="9" s="1"/>
  <c r="L256" i="9"/>
  <c r="N256" i="9" s="1"/>
  <c r="K257" i="9"/>
  <c r="M254" i="9"/>
  <c r="M191" i="5"/>
  <c r="M233" i="5"/>
  <c r="L235" i="5"/>
  <c r="N235" i="5" s="1"/>
  <c r="K236" i="5"/>
  <c r="J240" i="5"/>
  <c r="K239" i="5"/>
  <c r="N193" i="5"/>
  <c r="L194" i="5"/>
  <c r="I241" i="5"/>
  <c r="H242" i="5"/>
  <c r="L257" i="9" l="1"/>
  <c r="N257" i="9" s="1"/>
  <c r="M256" i="9" s="1"/>
  <c r="K258" i="9"/>
  <c r="I259" i="9"/>
  <c r="J259" i="9" s="1"/>
  <c r="H260" i="9"/>
  <c r="M255" i="9"/>
  <c r="N207" i="9"/>
  <c r="L208" i="9"/>
  <c r="M192" i="5"/>
  <c r="M234" i="5"/>
  <c r="I242" i="5"/>
  <c r="H243" i="5"/>
  <c r="K240" i="5"/>
  <c r="J241" i="5"/>
  <c r="L236" i="5"/>
  <c r="N236" i="5" s="1"/>
  <c r="M235" i="5" s="1"/>
  <c r="N194" i="5"/>
  <c r="L195" i="5"/>
  <c r="M206" i="9" l="1"/>
  <c r="L258" i="9"/>
  <c r="N258" i="9" s="1"/>
  <c r="M257" i="9" s="1"/>
  <c r="K259" i="9"/>
  <c r="N208" i="9"/>
  <c r="L209" i="9"/>
  <c r="I260" i="9"/>
  <c r="J260" i="9" s="1"/>
  <c r="H261" i="9"/>
  <c r="M193" i="5"/>
  <c r="N195" i="5"/>
  <c r="L196" i="5"/>
  <c r="K241" i="5"/>
  <c r="J242" i="5"/>
  <c r="L237" i="5"/>
  <c r="I243" i="5"/>
  <c r="H244" i="5"/>
  <c r="N209" i="9" l="1"/>
  <c r="L210" i="9"/>
  <c r="H262" i="9"/>
  <c r="I261" i="9"/>
  <c r="J261" i="9" s="1"/>
  <c r="M208" i="9"/>
  <c r="K260" i="9"/>
  <c r="L259" i="9"/>
  <c r="N259" i="9" s="1"/>
  <c r="M258" i="9" s="1"/>
  <c r="M207" i="9"/>
  <c r="M194" i="5"/>
  <c r="H245" i="5"/>
  <c r="I244" i="5"/>
  <c r="K242" i="5"/>
  <c r="J243" i="5"/>
  <c r="K243" i="5" s="1"/>
  <c r="N237" i="5"/>
  <c r="M236" i="5" s="1"/>
  <c r="L238" i="5"/>
  <c r="N196" i="5"/>
  <c r="L197" i="5"/>
  <c r="L260" i="9" l="1"/>
  <c r="N260" i="9" s="1"/>
  <c r="M259" i="9" s="1"/>
  <c r="K261" i="9"/>
  <c r="N210" i="9"/>
  <c r="L211" i="9"/>
  <c r="N211" i="9" s="1"/>
  <c r="M211" i="9" s="1"/>
  <c r="I262" i="9"/>
  <c r="H263" i="9"/>
  <c r="H264" i="9" s="1"/>
  <c r="H265" i="9" s="1"/>
  <c r="M209" i="9"/>
  <c r="M195" i="5"/>
  <c r="K244" i="5"/>
  <c r="J244" i="5"/>
  <c r="N238" i="5"/>
  <c r="L239" i="5"/>
  <c r="N197" i="5"/>
  <c r="L198" i="5"/>
  <c r="I245" i="5"/>
  <c r="H246" i="5"/>
  <c r="I263" i="9" l="1"/>
  <c r="J262" i="9"/>
  <c r="I265" i="9"/>
  <c r="H266" i="9"/>
  <c r="H267" i="9" s="1"/>
  <c r="H268" i="9" s="1"/>
  <c r="H269" i="9" s="1"/>
  <c r="M210" i="9"/>
  <c r="K262" i="9"/>
  <c r="L262" i="9" s="1"/>
  <c r="N262" i="9" s="1"/>
  <c r="L261" i="9"/>
  <c r="N261" i="9" s="1"/>
  <c r="M196" i="5"/>
  <c r="M237" i="5"/>
  <c r="J245" i="5"/>
  <c r="N198" i="5"/>
  <c r="L199" i="5"/>
  <c r="I246" i="5"/>
  <c r="H247" i="5"/>
  <c r="N239" i="5"/>
  <c r="M238" i="5" s="1"/>
  <c r="L240" i="5"/>
  <c r="K245" i="5"/>
  <c r="L244" i="5"/>
  <c r="N244" i="5" s="1"/>
  <c r="M261" i="9" l="1"/>
  <c r="M260" i="9"/>
  <c r="H270" i="9"/>
  <c r="I266" i="9"/>
  <c r="J263" i="9"/>
  <c r="K263" i="9" s="1"/>
  <c r="L263" i="9" s="1"/>
  <c r="N263" i="9" s="1"/>
  <c r="I264" i="9"/>
  <c r="J264" i="9" s="1"/>
  <c r="M197" i="5"/>
  <c r="J246" i="5"/>
  <c r="I247" i="5"/>
  <c r="H248" i="5"/>
  <c r="H249" i="5" s="1"/>
  <c r="K246" i="5"/>
  <c r="L245" i="5"/>
  <c r="N245" i="5" s="1"/>
  <c r="N240" i="5"/>
  <c r="M239" i="5" s="1"/>
  <c r="L241" i="5"/>
  <c r="N199" i="5"/>
  <c r="L200" i="5"/>
  <c r="K264" i="9" l="1"/>
  <c r="L264" i="9" s="1"/>
  <c r="N264" i="9" s="1"/>
  <c r="M263" i="9" s="1"/>
  <c r="J265" i="9"/>
  <c r="K265" i="9" s="1"/>
  <c r="L265" i="9" s="1"/>
  <c r="N265" i="9" s="1"/>
  <c r="J266" i="9"/>
  <c r="I267" i="9"/>
  <c r="M262" i="9"/>
  <c r="H271" i="9"/>
  <c r="M198" i="5"/>
  <c r="M244" i="5"/>
  <c r="K247" i="5"/>
  <c r="L247" i="5" s="1"/>
  <c r="L246" i="5"/>
  <c r="N246" i="5" s="1"/>
  <c r="N200" i="5"/>
  <c r="L201" i="5"/>
  <c r="N241" i="5"/>
  <c r="L242" i="5"/>
  <c r="H250" i="5"/>
  <c r="I248" i="5"/>
  <c r="J248" i="5" s="1"/>
  <c r="J247" i="5"/>
  <c r="K266" i="9" l="1"/>
  <c r="L266" i="9" s="1"/>
  <c r="N266" i="9" s="1"/>
  <c r="M265" i="9" s="1"/>
  <c r="H272" i="9"/>
  <c r="I268" i="9"/>
  <c r="J267" i="9"/>
  <c r="K267" i="9" s="1"/>
  <c r="L267" i="9" s="1"/>
  <c r="N267" i="9" s="1"/>
  <c r="M264" i="9"/>
  <c r="M199" i="5"/>
  <c r="M240" i="5"/>
  <c r="M245" i="5"/>
  <c r="H251" i="5"/>
  <c r="N201" i="5"/>
  <c r="L202" i="5"/>
  <c r="I249" i="5"/>
  <c r="I250" i="5" s="1"/>
  <c r="N242" i="5"/>
  <c r="L243" i="5"/>
  <c r="N243" i="5" s="1"/>
  <c r="M243" i="5" s="1"/>
  <c r="K248" i="5"/>
  <c r="L248" i="5" s="1"/>
  <c r="N248" i="5" s="1"/>
  <c r="J249" i="5"/>
  <c r="N247" i="5"/>
  <c r="M266" i="9" l="1"/>
  <c r="J268" i="9"/>
  <c r="I269" i="9"/>
  <c r="I270" i="9" s="1"/>
  <c r="I271" i="9" s="1"/>
  <c r="I272" i="9" s="1"/>
  <c r="H273" i="9"/>
  <c r="M200" i="5"/>
  <c r="M247" i="5"/>
  <c r="M242" i="5"/>
  <c r="M241" i="5"/>
  <c r="M246" i="5"/>
  <c r="N202" i="5"/>
  <c r="L203" i="5"/>
  <c r="K249" i="5"/>
  <c r="L249" i="5" s="1"/>
  <c r="N249" i="5" s="1"/>
  <c r="J250" i="5"/>
  <c r="I251" i="5"/>
  <c r="H252" i="5"/>
  <c r="H274" i="9" l="1"/>
  <c r="I273" i="9"/>
  <c r="J269" i="9"/>
  <c r="K268" i="9"/>
  <c r="L268" i="9" s="1"/>
  <c r="N268" i="9" s="1"/>
  <c r="M201" i="5"/>
  <c r="M248" i="5"/>
  <c r="K250" i="5"/>
  <c r="L250" i="5" s="1"/>
  <c r="N250" i="5" s="1"/>
  <c r="J251" i="5"/>
  <c r="I252" i="5"/>
  <c r="H253" i="5"/>
  <c r="N203" i="5"/>
  <c r="L204" i="5"/>
  <c r="M267" i="9" l="1"/>
  <c r="K269" i="9"/>
  <c r="L269" i="9" s="1"/>
  <c r="N269" i="9" s="1"/>
  <c r="J270" i="9"/>
  <c r="I274" i="9"/>
  <c r="H275" i="9"/>
  <c r="M202" i="5"/>
  <c r="M249" i="5"/>
  <c r="I253" i="5"/>
  <c r="H254" i="5"/>
  <c r="N204" i="5"/>
  <c r="L205" i="5"/>
  <c r="K251" i="5"/>
  <c r="L251" i="5" s="1"/>
  <c r="N251" i="5" s="1"/>
  <c r="J252" i="5"/>
  <c r="I275" i="9" l="1"/>
  <c r="H276" i="9"/>
  <c r="K270" i="9"/>
  <c r="L270" i="9" s="1"/>
  <c r="N270" i="9" s="1"/>
  <c r="M269" i="9" s="1"/>
  <c r="J271" i="9"/>
  <c r="M268" i="9"/>
  <c r="M203" i="5"/>
  <c r="M250" i="5"/>
  <c r="N205" i="5"/>
  <c r="L206" i="5"/>
  <c r="K252" i="5"/>
  <c r="L252" i="5" s="1"/>
  <c r="N252" i="5" s="1"/>
  <c r="J253" i="5"/>
  <c r="I254" i="5"/>
  <c r="H255" i="5"/>
  <c r="J272" i="9" l="1"/>
  <c r="K271" i="9"/>
  <c r="L271" i="9" s="1"/>
  <c r="N271" i="9" s="1"/>
  <c r="M270" i="9" s="1"/>
  <c r="H277" i="9"/>
  <c r="I276" i="9"/>
  <c r="M204" i="5"/>
  <c r="M251" i="5"/>
  <c r="J254" i="5"/>
  <c r="K254" i="5" s="1"/>
  <c r="K253" i="5"/>
  <c r="L253" i="5" s="1"/>
  <c r="N253" i="5" s="1"/>
  <c r="I255" i="5"/>
  <c r="H256" i="5"/>
  <c r="N206" i="5"/>
  <c r="L207" i="5"/>
  <c r="I277" i="9" l="1"/>
  <c r="H278" i="9"/>
  <c r="K272" i="9"/>
  <c r="L272" i="9" s="1"/>
  <c r="N272" i="9" s="1"/>
  <c r="J273" i="9"/>
  <c r="M205" i="5"/>
  <c r="M252" i="5"/>
  <c r="J255" i="5"/>
  <c r="N207" i="5"/>
  <c r="M206" i="5" s="1"/>
  <c r="L208" i="5"/>
  <c r="H257" i="5"/>
  <c r="I256" i="5"/>
  <c r="L254" i="5"/>
  <c r="N254" i="5" s="1"/>
  <c r="K255" i="5"/>
  <c r="J274" i="9" l="1"/>
  <c r="K273" i="9"/>
  <c r="L273" i="9" s="1"/>
  <c r="N273" i="9" s="1"/>
  <c r="M272" i="9" s="1"/>
  <c r="M271" i="9"/>
  <c r="I278" i="9"/>
  <c r="H279" i="9"/>
  <c r="J256" i="5"/>
  <c r="M253" i="5"/>
  <c r="I257" i="5"/>
  <c r="H258" i="5"/>
  <c r="K256" i="5"/>
  <c r="L255" i="5"/>
  <c r="N255" i="5" s="1"/>
  <c r="N208" i="5"/>
  <c r="L209" i="5"/>
  <c r="H280" i="9" l="1"/>
  <c r="I279" i="9"/>
  <c r="J275" i="9"/>
  <c r="K274" i="9"/>
  <c r="L274" i="9" s="1"/>
  <c r="N274" i="9" s="1"/>
  <c r="J257" i="5"/>
  <c r="M207" i="5"/>
  <c r="M254" i="5"/>
  <c r="L256" i="5"/>
  <c r="N256" i="5" s="1"/>
  <c r="K257" i="5"/>
  <c r="N209" i="5"/>
  <c r="L210" i="5"/>
  <c r="I258" i="5"/>
  <c r="H259" i="5"/>
  <c r="K275" i="9" l="1"/>
  <c r="L275" i="9" s="1"/>
  <c r="N275" i="9" s="1"/>
  <c r="J276" i="9"/>
  <c r="M273" i="9"/>
  <c r="I280" i="9"/>
  <c r="I281" i="9" s="1"/>
  <c r="J281" i="9" s="1"/>
  <c r="H281" i="9"/>
  <c r="H282" i="9" s="1"/>
  <c r="J258" i="5"/>
  <c r="M255" i="5"/>
  <c r="M208" i="5"/>
  <c r="N210" i="5"/>
  <c r="L211" i="5"/>
  <c r="N211" i="5" s="1"/>
  <c r="M211" i="5" s="1"/>
  <c r="I259" i="5"/>
  <c r="H260" i="5"/>
  <c r="K258" i="5"/>
  <c r="L257" i="5"/>
  <c r="N257" i="5" s="1"/>
  <c r="J282" i="9" l="1"/>
  <c r="H283" i="9"/>
  <c r="I282" i="9"/>
  <c r="J277" i="9"/>
  <c r="K276" i="9"/>
  <c r="L276" i="9" s="1"/>
  <c r="N276" i="9" s="1"/>
  <c r="M275" i="9" s="1"/>
  <c r="M274" i="9"/>
  <c r="J259" i="5"/>
  <c r="M210" i="5"/>
  <c r="M209" i="5"/>
  <c r="M256" i="5"/>
  <c r="L258" i="5"/>
  <c r="N258" i="5" s="1"/>
  <c r="K259" i="5"/>
  <c r="I260" i="5"/>
  <c r="H261" i="5"/>
  <c r="J260" i="5" l="1"/>
  <c r="J278" i="9"/>
  <c r="K277" i="9"/>
  <c r="L277" i="9" s="1"/>
  <c r="N277" i="9" s="1"/>
  <c r="I283" i="9"/>
  <c r="I284" i="9" s="1"/>
  <c r="J284" i="9" s="1"/>
  <c r="H284" i="9"/>
  <c r="H285" i="9" s="1"/>
  <c r="K282" i="9"/>
  <c r="J283" i="9"/>
  <c r="K283" i="9" s="1"/>
  <c r="M257" i="5"/>
  <c r="I261" i="5"/>
  <c r="H262" i="5"/>
  <c r="K260" i="5"/>
  <c r="L259" i="5"/>
  <c r="N259" i="5" s="1"/>
  <c r="J261" i="5" l="1"/>
  <c r="H286" i="9"/>
  <c r="I285" i="9"/>
  <c r="K284" i="9"/>
  <c r="J285" i="9"/>
  <c r="K278" i="9"/>
  <c r="L278" i="9" s="1"/>
  <c r="N278" i="9" s="1"/>
  <c r="J279" i="9"/>
  <c r="M276" i="9"/>
  <c r="M258" i="5"/>
  <c r="K261" i="5"/>
  <c r="L260" i="5"/>
  <c r="N260" i="5" s="1"/>
  <c r="H263" i="5"/>
  <c r="H264" i="5" s="1"/>
  <c r="H265" i="5" s="1"/>
  <c r="I262" i="5"/>
  <c r="K285" i="9" l="1"/>
  <c r="J286" i="9"/>
  <c r="J280" i="9"/>
  <c r="K279" i="9"/>
  <c r="L279" i="9" s="1"/>
  <c r="N279" i="9" s="1"/>
  <c r="M277" i="9"/>
  <c r="I286" i="9"/>
  <c r="H287" i="9"/>
  <c r="M259" i="5"/>
  <c r="I263" i="5"/>
  <c r="J262" i="5"/>
  <c r="I265" i="5"/>
  <c r="H266" i="5"/>
  <c r="H267" i="5" s="1"/>
  <c r="H268" i="5" s="1"/>
  <c r="H269" i="5" s="1"/>
  <c r="K262" i="5"/>
  <c r="L262" i="5" s="1"/>
  <c r="L261" i="5"/>
  <c r="N261" i="5" s="1"/>
  <c r="I287" i="9" l="1"/>
  <c r="I288" i="9" s="1"/>
  <c r="J288" i="9" s="1"/>
  <c r="H288" i="9"/>
  <c r="H289" i="9" s="1"/>
  <c r="J287" i="9"/>
  <c r="K287" i="9" s="1"/>
  <c r="K286" i="9"/>
  <c r="K280" i="9"/>
  <c r="L280" i="9" s="1"/>
  <c r="N280" i="9" s="1"/>
  <c r="K281" i="9"/>
  <c r="M278" i="9"/>
  <c r="M260" i="5"/>
  <c r="N262" i="5"/>
  <c r="H270" i="5"/>
  <c r="I266" i="5"/>
  <c r="I264" i="5"/>
  <c r="J264" i="5" s="1"/>
  <c r="J263" i="5"/>
  <c r="K263" i="5" s="1"/>
  <c r="L263" i="5" s="1"/>
  <c r="N263" i="5" s="1"/>
  <c r="I289" i="9" l="1"/>
  <c r="H290" i="9"/>
  <c r="L281" i="9"/>
  <c r="N281" i="9" s="1"/>
  <c r="M279" i="9"/>
  <c r="K288" i="9"/>
  <c r="J289" i="9"/>
  <c r="M262" i="5"/>
  <c r="M261" i="5"/>
  <c r="K264" i="5"/>
  <c r="L264" i="5" s="1"/>
  <c r="N264" i="5" s="1"/>
  <c r="J265" i="5"/>
  <c r="H271" i="5"/>
  <c r="I267" i="5"/>
  <c r="J266" i="5"/>
  <c r="L282" i="9" l="1"/>
  <c r="N282" i="9" s="1"/>
  <c r="M281" i="9" s="1"/>
  <c r="J290" i="9"/>
  <c r="K289" i="9"/>
  <c r="L283" i="9"/>
  <c r="I290" i="9"/>
  <c r="H291" i="9"/>
  <c r="M280" i="9"/>
  <c r="M263" i="5"/>
  <c r="K265" i="5"/>
  <c r="L265" i="5" s="1"/>
  <c r="N265" i="5" s="1"/>
  <c r="M264" i="5" s="1"/>
  <c r="J267" i="5"/>
  <c r="I268" i="5"/>
  <c r="H272" i="5"/>
  <c r="H292" i="9" l="1"/>
  <c r="H293" i="9" s="1"/>
  <c r="H294" i="9" s="1"/>
  <c r="I291" i="9"/>
  <c r="I292" i="9" s="1"/>
  <c r="N283" i="9"/>
  <c r="L284" i="9"/>
  <c r="K290" i="9"/>
  <c r="J291" i="9"/>
  <c r="K291" i="9" s="1"/>
  <c r="K266" i="5"/>
  <c r="K267" i="5" s="1"/>
  <c r="H273" i="5"/>
  <c r="J268" i="5"/>
  <c r="I269" i="5"/>
  <c r="I270" i="5" s="1"/>
  <c r="I271" i="5" s="1"/>
  <c r="I272" i="5" s="1"/>
  <c r="M282" i="9" l="1"/>
  <c r="N284" i="9"/>
  <c r="L285" i="9"/>
  <c r="I293" i="9"/>
  <c r="J293" i="9" s="1"/>
  <c r="J292" i="9"/>
  <c r="K292" i="9" s="1"/>
  <c r="H295" i="9"/>
  <c r="I294" i="9"/>
  <c r="L266" i="5"/>
  <c r="N266" i="5" s="1"/>
  <c r="K268" i="5"/>
  <c r="J269" i="5"/>
  <c r="I273" i="5"/>
  <c r="H274" i="5"/>
  <c r="K293" i="9" l="1"/>
  <c r="J294" i="9"/>
  <c r="N285" i="9"/>
  <c r="M284" i="9" s="1"/>
  <c r="L286" i="9"/>
  <c r="I295" i="9"/>
  <c r="H296" i="9"/>
  <c r="M283" i="9"/>
  <c r="L267" i="5"/>
  <c r="N267" i="5" s="1"/>
  <c r="M265" i="5"/>
  <c r="H275" i="5"/>
  <c r="I274" i="5"/>
  <c r="J270" i="5"/>
  <c r="K269" i="5"/>
  <c r="I296" i="9" l="1"/>
  <c r="H297" i="9"/>
  <c r="N286" i="9"/>
  <c r="M285" i="9" s="1"/>
  <c r="L287" i="9"/>
  <c r="J295" i="9"/>
  <c r="K294" i="9"/>
  <c r="L268" i="5"/>
  <c r="N268" i="5" s="1"/>
  <c r="M267" i="5" s="1"/>
  <c r="M266" i="5"/>
  <c r="K270" i="5"/>
  <c r="J271" i="5"/>
  <c r="I275" i="5"/>
  <c r="H276" i="5"/>
  <c r="J296" i="9" l="1"/>
  <c r="K295" i="9"/>
  <c r="N287" i="9"/>
  <c r="M286" i="9" s="1"/>
  <c r="L288" i="9"/>
  <c r="H298" i="9"/>
  <c r="I297" i="9"/>
  <c r="L269" i="5"/>
  <c r="N269" i="5" s="1"/>
  <c r="M268" i="5" s="1"/>
  <c r="J272" i="5"/>
  <c r="K271" i="5"/>
  <c r="H277" i="5"/>
  <c r="I276" i="5"/>
  <c r="N288" i="9" l="1"/>
  <c r="M287" i="9" s="1"/>
  <c r="L289" i="9"/>
  <c r="I298" i="9"/>
  <c r="H299" i="9"/>
  <c r="K296" i="9"/>
  <c r="J297" i="9"/>
  <c r="L270" i="5"/>
  <c r="N270" i="5" s="1"/>
  <c r="M269" i="5" s="1"/>
  <c r="I277" i="5"/>
  <c r="H278" i="5"/>
  <c r="K272" i="5"/>
  <c r="J273" i="5"/>
  <c r="J298" i="9" l="1"/>
  <c r="K297" i="9"/>
  <c r="I299" i="9"/>
  <c r="I300" i="9" s="1"/>
  <c r="H300" i="9"/>
  <c r="H301" i="9" s="1"/>
  <c r="H302" i="9" s="1"/>
  <c r="H303" i="9" s="1"/>
  <c r="N289" i="9"/>
  <c r="L290" i="9"/>
  <c r="L271" i="5"/>
  <c r="N271" i="5" s="1"/>
  <c r="M270" i="5" s="1"/>
  <c r="I278" i="5"/>
  <c r="H279" i="5"/>
  <c r="J274" i="5"/>
  <c r="K273" i="5"/>
  <c r="N290" i="9" l="1"/>
  <c r="M289" i="9" s="1"/>
  <c r="L291" i="9"/>
  <c r="I301" i="9"/>
  <c r="J300" i="9"/>
  <c r="M288" i="9"/>
  <c r="H304" i="9"/>
  <c r="J299" i="9"/>
  <c r="K299" i="9" s="1"/>
  <c r="K298" i="9"/>
  <c r="L272" i="5"/>
  <c r="N272" i="5" s="1"/>
  <c r="M271" i="5" s="1"/>
  <c r="K274" i="5"/>
  <c r="J275" i="5"/>
  <c r="I279" i="5"/>
  <c r="H280" i="5"/>
  <c r="H305" i="9" l="1"/>
  <c r="H306" i="9" s="1"/>
  <c r="I302" i="9"/>
  <c r="J301" i="9"/>
  <c r="N291" i="9"/>
  <c r="L292" i="9"/>
  <c r="K300" i="9"/>
  <c r="L273" i="5"/>
  <c r="N273" i="5" s="1"/>
  <c r="M272" i="5" s="1"/>
  <c r="I280" i="5"/>
  <c r="I281" i="5" s="1"/>
  <c r="J281" i="5" s="1"/>
  <c r="H281" i="5"/>
  <c r="H282" i="5" s="1"/>
  <c r="K275" i="5"/>
  <c r="J276" i="5"/>
  <c r="N292" i="9" l="1"/>
  <c r="M291" i="9" s="1"/>
  <c r="L293" i="9"/>
  <c r="H307" i="9"/>
  <c r="M290" i="9"/>
  <c r="K301" i="9"/>
  <c r="J302" i="9"/>
  <c r="I303" i="9"/>
  <c r="I304" i="9" s="1"/>
  <c r="I305" i="9" s="1"/>
  <c r="J305" i="9" s="1"/>
  <c r="L274" i="5"/>
  <c r="N274" i="5" s="1"/>
  <c r="M273" i="5" s="1"/>
  <c r="I282" i="5"/>
  <c r="H283" i="5"/>
  <c r="K276" i="5"/>
  <c r="J277" i="5"/>
  <c r="J282" i="5"/>
  <c r="J306" i="9" l="1"/>
  <c r="K306" i="9" s="1"/>
  <c r="I306" i="9"/>
  <c r="N293" i="9"/>
  <c r="M292" i="9" s="1"/>
  <c r="L294" i="9"/>
  <c r="K302" i="9"/>
  <c r="J303" i="9"/>
  <c r="H308" i="9"/>
  <c r="I307" i="9"/>
  <c r="J307" i="9" s="1"/>
  <c r="L275" i="5"/>
  <c r="N275" i="5" s="1"/>
  <c r="M274" i="5" s="1"/>
  <c r="I283" i="5"/>
  <c r="I284" i="5" s="1"/>
  <c r="J284" i="5" s="1"/>
  <c r="H284" i="5"/>
  <c r="H285" i="5" s="1"/>
  <c r="K277" i="5"/>
  <c r="J278" i="5"/>
  <c r="K282" i="5"/>
  <c r="J283" i="5"/>
  <c r="K283" i="5" s="1"/>
  <c r="I308" i="9" l="1"/>
  <c r="J308" i="9" s="1"/>
  <c r="J309" i="9" s="1"/>
  <c r="K309" i="9" s="1"/>
  <c r="H309" i="9"/>
  <c r="J304" i="9"/>
  <c r="K303" i="9"/>
  <c r="N294" i="9"/>
  <c r="L295" i="9"/>
  <c r="K307" i="9"/>
  <c r="L276" i="5"/>
  <c r="N276" i="5" s="1"/>
  <c r="M275" i="5" s="1"/>
  <c r="K278" i="5"/>
  <c r="J279" i="5"/>
  <c r="I285" i="5"/>
  <c r="H286" i="5"/>
  <c r="K284" i="5"/>
  <c r="J285" i="5"/>
  <c r="N295" i="9" l="1"/>
  <c r="M294" i="9" s="1"/>
  <c r="L296" i="9"/>
  <c r="K304" i="9"/>
  <c r="K305" i="9"/>
  <c r="H310" i="9"/>
  <c r="I309" i="9"/>
  <c r="L307" i="9"/>
  <c r="N307" i="9" s="1"/>
  <c r="K308" i="9"/>
  <c r="L308" i="9" s="1"/>
  <c r="N308" i="9" s="1"/>
  <c r="M293" i="9"/>
  <c r="K310" i="9"/>
  <c r="L277" i="5"/>
  <c r="N277" i="5" s="1"/>
  <c r="M276" i="5" s="1"/>
  <c r="J286" i="5"/>
  <c r="K285" i="5"/>
  <c r="J280" i="5"/>
  <c r="K279" i="5"/>
  <c r="I286" i="5"/>
  <c r="H287" i="5"/>
  <c r="L309" i="9" l="1"/>
  <c r="N309" i="9" s="1"/>
  <c r="M308" i="9" s="1"/>
  <c r="M307" i="9"/>
  <c r="I310" i="9"/>
  <c r="J310" i="9" s="1"/>
  <c r="H311" i="9"/>
  <c r="N296" i="9"/>
  <c r="L297" i="9"/>
  <c r="K311" i="9"/>
  <c r="L311" i="9" s="1"/>
  <c r="L310" i="9"/>
  <c r="N310" i="9" s="1"/>
  <c r="L278" i="5"/>
  <c r="N278" i="5" s="1"/>
  <c r="M277" i="5" s="1"/>
  <c r="K280" i="5"/>
  <c r="K281" i="5"/>
  <c r="I287" i="5"/>
  <c r="I288" i="5" s="1"/>
  <c r="J288" i="5" s="1"/>
  <c r="H288" i="5"/>
  <c r="H289" i="5" s="1"/>
  <c r="K286" i="5"/>
  <c r="J287" i="5"/>
  <c r="K287" i="5" s="1"/>
  <c r="N297" i="9" l="1"/>
  <c r="L298" i="9"/>
  <c r="M309" i="9"/>
  <c r="I311" i="9"/>
  <c r="J311" i="9" s="1"/>
  <c r="J312" i="9" s="1"/>
  <c r="K312" i="9" s="1"/>
  <c r="H312" i="9"/>
  <c r="M295" i="9"/>
  <c r="L279" i="5"/>
  <c r="N279" i="5" s="1"/>
  <c r="M278" i="5" s="1"/>
  <c r="K288" i="5"/>
  <c r="J289" i="5"/>
  <c r="I289" i="5"/>
  <c r="H290" i="5"/>
  <c r="K313" i="9" l="1"/>
  <c r="L312" i="9"/>
  <c r="N298" i="9"/>
  <c r="L299" i="9"/>
  <c r="H313" i="9"/>
  <c r="I312" i="9"/>
  <c r="N311" i="9"/>
  <c r="M296" i="9"/>
  <c r="L280" i="5"/>
  <c r="H291" i="5"/>
  <c r="I290" i="5"/>
  <c r="J290" i="5"/>
  <c r="K289" i="5"/>
  <c r="M310" i="9" l="1"/>
  <c r="M297" i="9"/>
  <c r="I313" i="9"/>
  <c r="J313" i="9" s="1"/>
  <c r="H314" i="9"/>
  <c r="N299" i="9"/>
  <c r="L300" i="9"/>
  <c r="N312" i="9"/>
  <c r="L313" i="9"/>
  <c r="N313" i="9" s="1"/>
  <c r="K314" i="9"/>
  <c r="L314" i="9" s="1"/>
  <c r="N280" i="5"/>
  <c r="L281" i="5"/>
  <c r="K290" i="5"/>
  <c r="J291" i="5"/>
  <c r="K291" i="5" s="1"/>
  <c r="I291" i="5"/>
  <c r="I292" i="5" s="1"/>
  <c r="H292" i="5"/>
  <c r="H293" i="5" s="1"/>
  <c r="H294" i="5" s="1"/>
  <c r="M312" i="9" l="1"/>
  <c r="N300" i="9"/>
  <c r="M299" i="9" s="1"/>
  <c r="L301" i="9"/>
  <c r="H315" i="9"/>
  <c r="H316" i="9" s="1"/>
  <c r="I314" i="9"/>
  <c r="M298" i="9"/>
  <c r="M311" i="9"/>
  <c r="N281" i="5"/>
  <c r="M280" i="5" s="1"/>
  <c r="L282" i="5"/>
  <c r="M279" i="5"/>
  <c r="H295" i="5"/>
  <c r="I293" i="5"/>
  <c r="J293" i="5" s="1"/>
  <c r="J292" i="5"/>
  <c r="K292" i="5" s="1"/>
  <c r="H317" i="9" l="1"/>
  <c r="I315" i="9"/>
  <c r="J315" i="9" s="1"/>
  <c r="J314" i="9"/>
  <c r="N314" i="9" s="1"/>
  <c r="N301" i="9"/>
  <c r="M300" i="9" s="1"/>
  <c r="L302" i="9"/>
  <c r="N282" i="5"/>
  <c r="M281" i="5" s="1"/>
  <c r="L283" i="5"/>
  <c r="H296" i="5"/>
  <c r="K293" i="5"/>
  <c r="J294" i="5"/>
  <c r="I294" i="5"/>
  <c r="I295" i="5" s="1"/>
  <c r="N302" i="9" l="1"/>
  <c r="M301" i="9" s="1"/>
  <c r="L303" i="9"/>
  <c r="M313" i="9"/>
  <c r="J316" i="9"/>
  <c r="K316" i="9" s="1"/>
  <c r="K315" i="9"/>
  <c r="L315" i="9" s="1"/>
  <c r="N315" i="9" s="1"/>
  <c r="I316" i="9"/>
  <c r="I317" i="9" s="1"/>
  <c r="J317" i="9" s="1"/>
  <c r="H318" i="9"/>
  <c r="L284" i="5"/>
  <c r="N283" i="5"/>
  <c r="H297" i="5"/>
  <c r="I296" i="5"/>
  <c r="K294" i="5"/>
  <c r="J295" i="5"/>
  <c r="N303" i="9" l="1"/>
  <c r="M302" i="9" s="1"/>
  <c r="L304" i="9"/>
  <c r="H319" i="9"/>
  <c r="I318" i="9"/>
  <c r="J318" i="9" s="1"/>
  <c r="J319" i="9" s="1"/>
  <c r="K319" i="9" s="1"/>
  <c r="K317" i="9"/>
  <c r="L316" i="9"/>
  <c r="N316" i="9" s="1"/>
  <c r="M314" i="9"/>
  <c r="M282" i="5"/>
  <c r="L285" i="5"/>
  <c r="N284" i="5"/>
  <c r="M283" i="5" s="1"/>
  <c r="K295" i="5"/>
  <c r="J296" i="5"/>
  <c r="I297" i="5"/>
  <c r="H298" i="5"/>
  <c r="L317" i="9" l="1"/>
  <c r="N317" i="9" s="1"/>
  <c r="K318" i="9"/>
  <c r="L318" i="9" s="1"/>
  <c r="N318" i="9" s="1"/>
  <c r="N304" i="9"/>
  <c r="M303" i="9" s="1"/>
  <c r="L305" i="9"/>
  <c r="K320" i="9"/>
  <c r="I319" i="9"/>
  <c r="H320" i="9"/>
  <c r="M315" i="9"/>
  <c r="N285" i="5"/>
  <c r="L286" i="5"/>
  <c r="K296" i="5"/>
  <c r="J297" i="5"/>
  <c r="I298" i="5"/>
  <c r="H299" i="5"/>
  <c r="L319" i="9" l="1"/>
  <c r="N319" i="9"/>
  <c r="M318" i="9" s="1"/>
  <c r="N305" i="9"/>
  <c r="M304" i="9" s="1"/>
  <c r="L306" i="9"/>
  <c r="N306" i="9" s="1"/>
  <c r="M306" i="9" s="1"/>
  <c r="M317" i="9"/>
  <c r="H321" i="9"/>
  <c r="I320" i="9"/>
  <c r="J320" i="9" s="1"/>
  <c r="K321" i="9"/>
  <c r="L321" i="9" s="1"/>
  <c r="L320" i="9"/>
  <c r="M316" i="9"/>
  <c r="L287" i="5"/>
  <c r="N286" i="5"/>
  <c r="M285" i="5" s="1"/>
  <c r="M284" i="5"/>
  <c r="I299" i="5"/>
  <c r="I300" i="5" s="1"/>
  <c r="H300" i="5"/>
  <c r="H301" i="5" s="1"/>
  <c r="H302" i="5" s="1"/>
  <c r="H303" i="5" s="1"/>
  <c r="J298" i="5"/>
  <c r="K297" i="5"/>
  <c r="N320" i="9" l="1"/>
  <c r="I321" i="9"/>
  <c r="J321" i="9" s="1"/>
  <c r="J322" i="9" s="1"/>
  <c r="K322" i="9" s="1"/>
  <c r="H322" i="9"/>
  <c r="M305" i="9"/>
  <c r="M319" i="9"/>
  <c r="N287" i="5"/>
  <c r="L288" i="5"/>
  <c r="K298" i="5"/>
  <c r="J299" i="5"/>
  <c r="K299" i="5" s="1"/>
  <c r="H304" i="5"/>
  <c r="I301" i="5"/>
  <c r="J300" i="5"/>
  <c r="H323" i="9" l="1"/>
  <c r="I322" i="9"/>
  <c r="L322" i="9"/>
  <c r="N322" i="9" s="1"/>
  <c r="K323" i="9"/>
  <c r="N321" i="9"/>
  <c r="N288" i="5"/>
  <c r="M287" i="5" s="1"/>
  <c r="L289" i="5"/>
  <c r="M286" i="5"/>
  <c r="I302" i="5"/>
  <c r="J301" i="5"/>
  <c r="H305" i="5"/>
  <c r="H306" i="5" s="1"/>
  <c r="K300" i="5"/>
  <c r="H307" i="5" l="1"/>
  <c r="M321" i="9"/>
  <c r="M320" i="9"/>
  <c r="K324" i="9"/>
  <c r="L324" i="9" s="1"/>
  <c r="L323" i="9"/>
  <c r="H324" i="9"/>
  <c r="I323" i="9"/>
  <c r="J323" i="9" s="1"/>
  <c r="L290" i="5"/>
  <c r="N289" i="5"/>
  <c r="K301" i="5"/>
  <c r="J302" i="5"/>
  <c r="I303" i="5"/>
  <c r="I304" i="5" s="1"/>
  <c r="I305" i="5" s="1"/>
  <c r="J305" i="5" s="1"/>
  <c r="J306" i="5" s="1"/>
  <c r="K306" i="5" s="1"/>
  <c r="K307" i="5" l="1"/>
  <c r="L307" i="5" s="1"/>
  <c r="I306" i="5"/>
  <c r="I307" i="5" s="1"/>
  <c r="J307" i="5" s="1"/>
  <c r="I324" i="9"/>
  <c r="H325" i="9"/>
  <c r="H326" i="9" s="1"/>
  <c r="N323" i="9"/>
  <c r="M288" i="5"/>
  <c r="L291" i="5"/>
  <c r="N290" i="5"/>
  <c r="K302" i="5"/>
  <c r="J303" i="5"/>
  <c r="H308" i="5"/>
  <c r="M322" i="9" l="1"/>
  <c r="H327" i="9"/>
  <c r="J324" i="9"/>
  <c r="N324" i="9" s="1"/>
  <c r="I325" i="9"/>
  <c r="J325" i="9" s="1"/>
  <c r="L292" i="5"/>
  <c r="N291" i="5"/>
  <c r="M289" i="5"/>
  <c r="H309" i="5"/>
  <c r="I308" i="5"/>
  <c r="J304" i="5"/>
  <c r="K303" i="5"/>
  <c r="I326" i="9" l="1"/>
  <c r="J326" i="9"/>
  <c r="K325" i="9"/>
  <c r="L325" i="9" s="1"/>
  <c r="N325" i="9" s="1"/>
  <c r="I327" i="9"/>
  <c r="I328" i="9" s="1"/>
  <c r="J328" i="9" s="1"/>
  <c r="H328" i="9"/>
  <c r="H329" i="9" s="1"/>
  <c r="M323" i="9"/>
  <c r="N292" i="5"/>
  <c r="L293" i="5"/>
  <c r="M290" i="5"/>
  <c r="J308" i="5"/>
  <c r="J309" i="5" s="1"/>
  <c r="K309" i="5" s="1"/>
  <c r="K310" i="5" s="1"/>
  <c r="I309" i="5"/>
  <c r="H310" i="5"/>
  <c r="K304" i="5"/>
  <c r="K305" i="5"/>
  <c r="K308" i="5"/>
  <c r="L308" i="5" s="1"/>
  <c r="N307" i="5"/>
  <c r="I329" i="9" l="1"/>
  <c r="H330" i="9"/>
  <c r="J329" i="9"/>
  <c r="J327" i="9"/>
  <c r="K327" i="9" s="1"/>
  <c r="K326" i="9"/>
  <c r="L326" i="9" s="1"/>
  <c r="N326" i="9" s="1"/>
  <c r="M324" i="9"/>
  <c r="N293" i="5"/>
  <c r="M292" i="5" s="1"/>
  <c r="L294" i="5"/>
  <c r="M291" i="5"/>
  <c r="N308" i="5"/>
  <c r="M307" i="5" s="1"/>
  <c r="L309" i="5"/>
  <c r="N309" i="5" s="1"/>
  <c r="H311" i="5"/>
  <c r="I310" i="5"/>
  <c r="J310" i="5" s="1"/>
  <c r="K311" i="5"/>
  <c r="L311" i="5" s="1"/>
  <c r="L310" i="5"/>
  <c r="K328" i="9" l="1"/>
  <c r="L327" i="9"/>
  <c r="N327" i="9" s="1"/>
  <c r="J330" i="9"/>
  <c r="K330" i="9" s="1"/>
  <c r="K329" i="9"/>
  <c r="M325" i="9"/>
  <c r="H331" i="9"/>
  <c r="H332" i="9" s="1"/>
  <c r="I330" i="9"/>
  <c r="I331" i="9" s="1"/>
  <c r="J331" i="9" s="1"/>
  <c r="N294" i="5"/>
  <c r="M293" i="5" s="1"/>
  <c r="L295" i="5"/>
  <c r="N310" i="5"/>
  <c r="M309" i="5" s="1"/>
  <c r="M308" i="5"/>
  <c r="I311" i="5"/>
  <c r="J311" i="5" s="1"/>
  <c r="J312" i="5" s="1"/>
  <c r="K312" i="5" s="1"/>
  <c r="H312" i="5"/>
  <c r="K331" i="9" l="1"/>
  <c r="J332" i="9"/>
  <c r="I332" i="9"/>
  <c r="H333" i="9"/>
  <c r="L328" i="9"/>
  <c r="N328" i="9" s="1"/>
  <c r="M326" i="9"/>
  <c r="N295" i="5"/>
  <c r="M294" i="5" s="1"/>
  <c r="L296" i="5"/>
  <c r="K313" i="5"/>
  <c r="L312" i="5"/>
  <c r="H313" i="5"/>
  <c r="I312" i="5"/>
  <c r="N311" i="5"/>
  <c r="J333" i="9" l="1"/>
  <c r="K332" i="9"/>
  <c r="L329" i="9"/>
  <c r="I333" i="9"/>
  <c r="H334" i="9"/>
  <c r="M327" i="9"/>
  <c r="N296" i="5"/>
  <c r="M295" i="5" s="1"/>
  <c r="L297" i="5"/>
  <c r="M310" i="5"/>
  <c r="N312" i="5"/>
  <c r="I313" i="5"/>
  <c r="J313" i="5" s="1"/>
  <c r="H314" i="5"/>
  <c r="K314" i="5"/>
  <c r="L314" i="5" s="1"/>
  <c r="L313" i="5"/>
  <c r="N329" i="9" l="1"/>
  <c r="L330" i="9"/>
  <c r="H335" i="9"/>
  <c r="H336" i="9" s="1"/>
  <c r="I334" i="9"/>
  <c r="I335" i="9" s="1"/>
  <c r="J335" i="9" s="1"/>
  <c r="K333" i="9"/>
  <c r="J334" i="9"/>
  <c r="K334" i="9" s="1"/>
  <c r="L298" i="5"/>
  <c r="N297" i="5"/>
  <c r="M296" i="5" s="1"/>
  <c r="M311" i="5"/>
  <c r="H315" i="5"/>
  <c r="H316" i="5" s="1"/>
  <c r="I314" i="5"/>
  <c r="N313" i="5"/>
  <c r="K335" i="9" l="1"/>
  <c r="J336" i="9"/>
  <c r="N330" i="9"/>
  <c r="M329" i="9" s="1"/>
  <c r="L331" i="9"/>
  <c r="H337" i="9"/>
  <c r="I336" i="9"/>
  <c r="M328" i="9"/>
  <c r="L299" i="5"/>
  <c r="N298" i="5"/>
  <c r="M297" i="5" s="1"/>
  <c r="M312" i="5"/>
  <c r="I315" i="5"/>
  <c r="J315" i="5" s="1"/>
  <c r="J314" i="5"/>
  <c r="N314" i="5" s="1"/>
  <c r="H317" i="5"/>
  <c r="H338" i="9" l="1"/>
  <c r="H339" i="9" s="1"/>
  <c r="I337" i="9"/>
  <c r="I338" i="9" s="1"/>
  <c r="J338" i="9" s="1"/>
  <c r="N331" i="9"/>
  <c r="M330" i="9" s="1"/>
  <c r="L332" i="9"/>
  <c r="J337" i="9"/>
  <c r="K337" i="9" s="1"/>
  <c r="K336" i="9"/>
  <c r="N299" i="5"/>
  <c r="L300" i="5"/>
  <c r="I316" i="5"/>
  <c r="I317" i="5" s="1"/>
  <c r="M313" i="5"/>
  <c r="H318" i="5"/>
  <c r="J316" i="5"/>
  <c r="K316" i="5" s="1"/>
  <c r="K315" i="5"/>
  <c r="L315" i="5" s="1"/>
  <c r="N315" i="5" s="1"/>
  <c r="N332" i="9" l="1"/>
  <c r="L333" i="9"/>
  <c r="J339" i="9"/>
  <c r="K338" i="9"/>
  <c r="I339" i="9"/>
  <c r="H340" i="9"/>
  <c r="L301" i="5"/>
  <c r="N300" i="5"/>
  <c r="M299" i="5" s="1"/>
  <c r="M298" i="5"/>
  <c r="M314" i="5"/>
  <c r="J317" i="5"/>
  <c r="H319" i="5"/>
  <c r="I318" i="5"/>
  <c r="L316" i="5"/>
  <c r="N316" i="5" s="1"/>
  <c r="K317" i="5"/>
  <c r="H341" i="9" l="1"/>
  <c r="H342" i="9" s="1"/>
  <c r="I340" i="9"/>
  <c r="I341" i="9" s="1"/>
  <c r="J341" i="9" s="1"/>
  <c r="K339" i="9"/>
  <c r="J340" i="9"/>
  <c r="K340" i="9" s="1"/>
  <c r="N333" i="9"/>
  <c r="L334" i="9"/>
  <c r="M331" i="9"/>
  <c r="L302" i="5"/>
  <c r="N301" i="5"/>
  <c r="M315" i="5"/>
  <c r="J318" i="5"/>
  <c r="J319" i="5" s="1"/>
  <c r="K319" i="5" s="1"/>
  <c r="K320" i="5" s="1"/>
  <c r="K318" i="5"/>
  <c r="L318" i="5" s="1"/>
  <c r="L317" i="5"/>
  <c r="N317" i="5" s="1"/>
  <c r="I319" i="5"/>
  <c r="H320" i="5"/>
  <c r="N334" i="9" l="1"/>
  <c r="L335" i="9"/>
  <c r="K341" i="9"/>
  <c r="J342" i="9"/>
  <c r="H343" i="9"/>
  <c r="I342" i="9"/>
  <c r="M332" i="9"/>
  <c r="N318" i="5"/>
  <c r="M317" i="5" s="1"/>
  <c r="M300" i="5"/>
  <c r="N302" i="5"/>
  <c r="L303" i="5"/>
  <c r="M316" i="5"/>
  <c r="L319" i="5"/>
  <c r="N319" i="5" s="1"/>
  <c r="K321" i="5"/>
  <c r="L321" i="5" s="1"/>
  <c r="L320" i="5"/>
  <c r="I320" i="5"/>
  <c r="J320" i="5" s="1"/>
  <c r="H321" i="5"/>
  <c r="I343" i="9" l="1"/>
  <c r="I344" i="9" s="1"/>
  <c r="J344" i="9" s="1"/>
  <c r="H344" i="9"/>
  <c r="H345" i="9" s="1"/>
  <c r="N335" i="9"/>
  <c r="M334" i="9" s="1"/>
  <c r="L336" i="9"/>
  <c r="J343" i="9"/>
  <c r="K343" i="9" s="1"/>
  <c r="K342" i="9"/>
  <c r="M333" i="9"/>
  <c r="L304" i="5"/>
  <c r="N303" i="5"/>
  <c r="M302" i="5" s="1"/>
  <c r="M301" i="5"/>
  <c r="M318" i="5"/>
  <c r="I321" i="5"/>
  <c r="J321" i="5" s="1"/>
  <c r="J322" i="5" s="1"/>
  <c r="K322" i="5" s="1"/>
  <c r="H322" i="5"/>
  <c r="N320" i="5"/>
  <c r="H346" i="9" l="1"/>
  <c r="I345" i="9"/>
  <c r="N336" i="9"/>
  <c r="L337" i="9"/>
  <c r="K344" i="9"/>
  <c r="J345" i="9"/>
  <c r="N304" i="5"/>
  <c r="L305" i="5"/>
  <c r="L306" i="5" s="1"/>
  <c r="N306" i="5" s="1"/>
  <c r="M306" i="5" s="1"/>
  <c r="M319" i="5"/>
  <c r="N321" i="5"/>
  <c r="I322" i="5"/>
  <c r="H323" i="5"/>
  <c r="K323" i="5"/>
  <c r="L322" i="5"/>
  <c r="K345" i="9" l="1"/>
  <c r="J346" i="9"/>
  <c r="K346" i="9" s="1"/>
  <c r="N337" i="9"/>
  <c r="M336" i="9" s="1"/>
  <c r="L338" i="9"/>
  <c r="I346" i="9"/>
  <c r="I347" i="9" s="1"/>
  <c r="J347" i="9" s="1"/>
  <c r="H347" i="9"/>
  <c r="H348" i="9" s="1"/>
  <c r="M335" i="9"/>
  <c r="N305" i="5"/>
  <c r="M303" i="5"/>
  <c r="M320" i="5"/>
  <c r="N322" i="5"/>
  <c r="K324" i="5"/>
  <c r="L324" i="5" s="1"/>
  <c r="L323" i="5"/>
  <c r="I323" i="5"/>
  <c r="J323" i="5" s="1"/>
  <c r="H324" i="5"/>
  <c r="M304" i="5" l="1"/>
  <c r="M305" i="5"/>
  <c r="N338" i="9"/>
  <c r="L339" i="9"/>
  <c r="K347" i="9"/>
  <c r="J348" i="9"/>
  <c r="H349" i="9"/>
  <c r="I348" i="9"/>
  <c r="M337" i="9"/>
  <c r="M321" i="5"/>
  <c r="H325" i="5"/>
  <c r="H326" i="5" s="1"/>
  <c r="I324" i="5"/>
  <c r="N323" i="5"/>
  <c r="I349" i="9" l="1"/>
  <c r="I350" i="9" s="1"/>
  <c r="J350" i="9" s="1"/>
  <c r="H350" i="9"/>
  <c r="H351" i="9" s="1"/>
  <c r="J349" i="9"/>
  <c r="K349" i="9" s="1"/>
  <c r="K348" i="9"/>
  <c r="N339" i="9"/>
  <c r="L340" i="9"/>
  <c r="M322" i="5"/>
  <c r="I325" i="5"/>
  <c r="J325" i="5" s="1"/>
  <c r="J324" i="5"/>
  <c r="N324" i="5" s="1"/>
  <c r="H327" i="5"/>
  <c r="I351" i="9" l="1"/>
  <c r="H352" i="9"/>
  <c r="M338" i="9"/>
  <c r="N340" i="9"/>
  <c r="L341" i="9"/>
  <c r="J351" i="9"/>
  <c r="K350" i="9"/>
  <c r="M323" i="5"/>
  <c r="I326" i="5"/>
  <c r="I327" i="5" s="1"/>
  <c r="I328" i="5" s="1"/>
  <c r="J328" i="5" s="1"/>
  <c r="H328" i="5"/>
  <c r="H329" i="5" s="1"/>
  <c r="K325" i="5"/>
  <c r="L325" i="5" s="1"/>
  <c r="N325" i="5" s="1"/>
  <c r="J326" i="5"/>
  <c r="I352" i="9" l="1"/>
  <c r="I353" i="9" s="1"/>
  <c r="J353" i="9" s="1"/>
  <c r="H353" i="9"/>
  <c r="H354" i="9" s="1"/>
  <c r="J352" i="9"/>
  <c r="K352" i="9" s="1"/>
  <c r="K351" i="9"/>
  <c r="N341" i="9"/>
  <c r="L342" i="9"/>
  <c r="M339" i="9"/>
  <c r="M324" i="5"/>
  <c r="I329" i="5"/>
  <c r="H330" i="5"/>
  <c r="K326" i="5"/>
  <c r="L326" i="5" s="1"/>
  <c r="N326" i="5" s="1"/>
  <c r="J327" i="5"/>
  <c r="K327" i="5" s="1"/>
  <c r="J329" i="5"/>
  <c r="H355" i="9" l="1"/>
  <c r="I354" i="9"/>
  <c r="N342" i="9"/>
  <c r="L343" i="9"/>
  <c r="J354" i="9"/>
  <c r="K353" i="9"/>
  <c r="M340" i="9"/>
  <c r="M325" i="5"/>
  <c r="L327" i="5"/>
  <c r="N327" i="5" s="1"/>
  <c r="J330" i="5"/>
  <c r="K330" i="5" s="1"/>
  <c r="K329" i="5"/>
  <c r="H331" i="5"/>
  <c r="H332" i="5" s="1"/>
  <c r="I330" i="5"/>
  <c r="I331" i="5" s="1"/>
  <c r="J331" i="5" s="1"/>
  <c r="K328" i="5"/>
  <c r="J355" i="9" l="1"/>
  <c r="K355" i="9" s="1"/>
  <c r="K354" i="9"/>
  <c r="N343" i="9"/>
  <c r="L344" i="9"/>
  <c r="H356" i="9"/>
  <c r="H357" i="9" s="1"/>
  <c r="I355" i="9"/>
  <c r="I356" i="9" s="1"/>
  <c r="J356" i="9" s="1"/>
  <c r="M341" i="9"/>
  <c r="L328" i="5"/>
  <c r="N328" i="5" s="1"/>
  <c r="M327" i="5" s="1"/>
  <c r="M326" i="5"/>
  <c r="H333" i="5"/>
  <c r="I332" i="5"/>
  <c r="J332" i="5"/>
  <c r="K331" i="5"/>
  <c r="N344" i="9" l="1"/>
  <c r="L345" i="9"/>
  <c r="J357" i="9"/>
  <c r="K356" i="9"/>
  <c r="I357" i="9"/>
  <c r="H358" i="9"/>
  <c r="M342" i="9"/>
  <c r="L329" i="5"/>
  <c r="N329" i="5" s="1"/>
  <c r="M328" i="5" s="1"/>
  <c r="K332" i="5"/>
  <c r="J333" i="5"/>
  <c r="I333" i="5"/>
  <c r="H334" i="5"/>
  <c r="H359" i="9" l="1"/>
  <c r="H360" i="9" s="1"/>
  <c r="I358" i="9"/>
  <c r="I359" i="9" s="1"/>
  <c r="J359" i="9" s="1"/>
  <c r="K357" i="9"/>
  <c r="J358" i="9"/>
  <c r="K358" i="9" s="1"/>
  <c r="N345" i="9"/>
  <c r="L346" i="9"/>
  <c r="M343" i="9"/>
  <c r="L330" i="5"/>
  <c r="N330" i="5" s="1"/>
  <c r="M329" i="5" s="1"/>
  <c r="H335" i="5"/>
  <c r="H336" i="5" s="1"/>
  <c r="I334" i="5"/>
  <c r="I335" i="5" s="1"/>
  <c r="J335" i="5" s="1"/>
  <c r="J334" i="5"/>
  <c r="K334" i="5" s="1"/>
  <c r="K333" i="5"/>
  <c r="N346" i="9" l="1"/>
  <c r="M345" i="9" s="1"/>
  <c r="L347" i="9"/>
  <c r="J360" i="9"/>
  <c r="K359" i="9"/>
  <c r="M344" i="9"/>
  <c r="I360" i="9"/>
  <c r="H361" i="9"/>
  <c r="L331" i="5"/>
  <c r="N331" i="5" s="1"/>
  <c r="M330" i="5" s="1"/>
  <c r="J336" i="5"/>
  <c r="K335" i="5"/>
  <c r="I336" i="5"/>
  <c r="H337" i="5"/>
  <c r="J361" i="9" l="1"/>
  <c r="K361" i="9" s="1"/>
  <c r="K360" i="9"/>
  <c r="N347" i="9"/>
  <c r="M346" i="9" s="1"/>
  <c r="L348" i="9"/>
  <c r="H362" i="9"/>
  <c r="H363" i="9" s="1"/>
  <c r="I361" i="9"/>
  <c r="I362" i="9" s="1"/>
  <c r="J362" i="9" s="1"/>
  <c r="L332" i="5"/>
  <c r="N332" i="5" s="1"/>
  <c r="M331" i="5" s="1"/>
  <c r="I337" i="5"/>
  <c r="I338" i="5" s="1"/>
  <c r="J338" i="5" s="1"/>
  <c r="H338" i="5"/>
  <c r="H339" i="5" s="1"/>
  <c r="K336" i="5"/>
  <c r="J337" i="5"/>
  <c r="K337" i="5" s="1"/>
  <c r="N348" i="9" l="1"/>
  <c r="M347" i="9" s="1"/>
  <c r="L349" i="9"/>
  <c r="I363" i="9"/>
  <c r="H364" i="9"/>
  <c r="J363" i="9"/>
  <c r="K362" i="9"/>
  <c r="L333" i="5"/>
  <c r="N333" i="5" s="1"/>
  <c r="I339" i="5"/>
  <c r="H340" i="5"/>
  <c r="K338" i="5"/>
  <c r="J339" i="5"/>
  <c r="K363" i="9" l="1"/>
  <c r="J364" i="9"/>
  <c r="K364" i="9" s="1"/>
  <c r="H365" i="9"/>
  <c r="H366" i="9" s="1"/>
  <c r="I364" i="9"/>
  <c r="I365" i="9" s="1"/>
  <c r="J365" i="9" s="1"/>
  <c r="N349" i="9"/>
  <c r="L350" i="9"/>
  <c r="L334" i="5"/>
  <c r="N334" i="5" s="1"/>
  <c r="M332" i="5"/>
  <c r="J340" i="5"/>
  <c r="K340" i="5" s="1"/>
  <c r="K339" i="5"/>
  <c r="H341" i="5"/>
  <c r="H342" i="5" s="1"/>
  <c r="I340" i="5"/>
  <c r="I341" i="5" s="1"/>
  <c r="J341" i="5" s="1"/>
  <c r="N350" i="9" l="1"/>
  <c r="L351" i="9"/>
  <c r="H367" i="9"/>
  <c r="I366" i="9"/>
  <c r="M348" i="9"/>
  <c r="J366" i="9"/>
  <c r="K365" i="9"/>
  <c r="L335" i="5"/>
  <c r="N335" i="5" s="1"/>
  <c r="M334" i="5" s="1"/>
  <c r="M333" i="5"/>
  <c r="K341" i="5"/>
  <c r="J342" i="5"/>
  <c r="H343" i="5"/>
  <c r="I342" i="5"/>
  <c r="K366" i="9" l="1"/>
  <c r="J367" i="9"/>
  <c r="K367" i="9" s="1"/>
  <c r="H368" i="9"/>
  <c r="H369" i="9" s="1"/>
  <c r="I367" i="9"/>
  <c r="I368" i="9" s="1"/>
  <c r="J368" i="9" s="1"/>
  <c r="N351" i="9"/>
  <c r="M350" i="9" s="1"/>
  <c r="L352" i="9"/>
  <c r="M349" i="9"/>
  <c r="L336" i="5"/>
  <c r="N336" i="5" s="1"/>
  <c r="I343" i="5"/>
  <c r="I344" i="5" s="1"/>
  <c r="J344" i="5" s="1"/>
  <c r="H344" i="5"/>
  <c r="H345" i="5" s="1"/>
  <c r="K342" i="5"/>
  <c r="J343" i="5"/>
  <c r="K343" i="5" s="1"/>
  <c r="L337" i="5" l="1"/>
  <c r="N337" i="5" s="1"/>
  <c r="K368" i="9"/>
  <c r="J369" i="9"/>
  <c r="H370" i="9"/>
  <c r="I369" i="9"/>
  <c r="N352" i="9"/>
  <c r="M351" i="9" s="1"/>
  <c r="L353" i="9"/>
  <c r="M335" i="5"/>
  <c r="I345" i="5"/>
  <c r="H346" i="5"/>
  <c r="K344" i="5"/>
  <c r="J345" i="5"/>
  <c r="L338" i="5" l="1"/>
  <c r="L339" i="5" s="1"/>
  <c r="H371" i="9"/>
  <c r="H372" i="9" s="1"/>
  <c r="I370" i="9"/>
  <c r="I371" i="9" s="1"/>
  <c r="J371" i="9" s="1"/>
  <c r="N353" i="9"/>
  <c r="M352" i="9" s="1"/>
  <c r="L354" i="9"/>
  <c r="K369" i="9"/>
  <c r="J370" i="9"/>
  <c r="K370" i="9" s="1"/>
  <c r="M336" i="5"/>
  <c r="J346" i="5"/>
  <c r="K346" i="5" s="1"/>
  <c r="K345" i="5"/>
  <c r="H347" i="5"/>
  <c r="H348" i="5" s="1"/>
  <c r="I346" i="5"/>
  <c r="I347" i="5" s="1"/>
  <c r="J347" i="5" s="1"/>
  <c r="N338" i="5" l="1"/>
  <c r="M337" i="5" s="1"/>
  <c r="N354" i="9"/>
  <c r="M353" i="9" s="1"/>
  <c r="L355" i="9"/>
  <c r="K371" i="9"/>
  <c r="J372" i="9"/>
  <c r="H373" i="9"/>
  <c r="I372" i="9"/>
  <c r="N339" i="5"/>
  <c r="L340" i="5"/>
  <c r="J348" i="5"/>
  <c r="K347" i="5"/>
  <c r="H349" i="5"/>
  <c r="I348" i="5"/>
  <c r="J373" i="9" l="1"/>
  <c r="K373" i="9" s="1"/>
  <c r="K372" i="9"/>
  <c r="H374" i="9"/>
  <c r="H375" i="9" s="1"/>
  <c r="I373" i="9"/>
  <c r="I374" i="9" s="1"/>
  <c r="J374" i="9" s="1"/>
  <c r="N355" i="9"/>
  <c r="M354" i="9" s="1"/>
  <c r="L356" i="9"/>
  <c r="M338" i="5"/>
  <c r="N340" i="5"/>
  <c r="L341" i="5"/>
  <c r="I349" i="5"/>
  <c r="I350" i="5" s="1"/>
  <c r="J350" i="5" s="1"/>
  <c r="H350" i="5"/>
  <c r="H351" i="5" s="1"/>
  <c r="K348" i="5"/>
  <c r="J349" i="5"/>
  <c r="K349" i="5" s="1"/>
  <c r="N356" i="9" l="1"/>
  <c r="M355" i="9" s="1"/>
  <c r="L357" i="9"/>
  <c r="K374" i="9"/>
  <c r="J375" i="9"/>
  <c r="H376" i="9"/>
  <c r="I375" i="9"/>
  <c r="M339" i="5"/>
  <c r="N341" i="5"/>
  <c r="L342" i="5"/>
  <c r="I351" i="5"/>
  <c r="H352" i="5"/>
  <c r="K350" i="5"/>
  <c r="J351" i="5"/>
  <c r="I376" i="9" l="1"/>
  <c r="I377" i="9" s="1"/>
  <c r="H377" i="9"/>
  <c r="H378" i="9" s="1"/>
  <c r="H379" i="9" s="1"/>
  <c r="H380" i="9" s="1"/>
  <c r="H381" i="9" s="1"/>
  <c r="H382" i="9" s="1"/>
  <c r="H383" i="9" s="1"/>
  <c r="H384" i="9" s="1"/>
  <c r="N357" i="9"/>
  <c r="M356" i="9" s="1"/>
  <c r="L358" i="9"/>
  <c r="J376" i="9"/>
  <c r="K376" i="9" s="1"/>
  <c r="K375" i="9"/>
  <c r="M340" i="5"/>
  <c r="N342" i="5"/>
  <c r="L343" i="5"/>
  <c r="I352" i="5"/>
  <c r="I353" i="5" s="1"/>
  <c r="J353" i="5" s="1"/>
  <c r="H353" i="5"/>
  <c r="H354" i="5" s="1"/>
  <c r="J352" i="5"/>
  <c r="K352" i="5" s="1"/>
  <c r="K351" i="5"/>
  <c r="N358" i="9" l="1"/>
  <c r="M357" i="9" s="1"/>
  <c r="L359" i="9"/>
  <c r="H385" i="9"/>
  <c r="J377" i="9"/>
  <c r="K377" i="9" s="1"/>
  <c r="I378" i="9"/>
  <c r="M341" i="5"/>
  <c r="N343" i="5"/>
  <c r="L344" i="5"/>
  <c r="I354" i="5"/>
  <c r="H355" i="5"/>
  <c r="J354" i="5"/>
  <c r="K353" i="5"/>
  <c r="I379" i="9" l="1"/>
  <c r="J378" i="9"/>
  <c r="K378" i="9" s="1"/>
  <c r="H386" i="9"/>
  <c r="N359" i="9"/>
  <c r="M358" i="9" s="1"/>
  <c r="L360" i="9"/>
  <c r="M342" i="5"/>
  <c r="N344" i="5"/>
  <c r="L345" i="5"/>
  <c r="I355" i="5"/>
  <c r="I356" i="5" s="1"/>
  <c r="J356" i="5" s="1"/>
  <c r="H356" i="5"/>
  <c r="H357" i="5" s="1"/>
  <c r="K354" i="5"/>
  <c r="J355" i="5"/>
  <c r="K355" i="5" s="1"/>
  <c r="N360" i="9" l="1"/>
  <c r="M359" i="9" s="1"/>
  <c r="L361" i="9"/>
  <c r="H387" i="9"/>
  <c r="H388" i="9" s="1"/>
  <c r="H389" i="9" s="1"/>
  <c r="H390" i="9" s="1"/>
  <c r="H391" i="9" s="1"/>
  <c r="J379" i="9"/>
  <c r="K379" i="9" s="1"/>
  <c r="I380" i="9"/>
  <c r="M343" i="5"/>
  <c r="N345" i="5"/>
  <c r="L346" i="5"/>
  <c r="I357" i="5"/>
  <c r="H358" i="5"/>
  <c r="K356" i="5"/>
  <c r="J357" i="5"/>
  <c r="H392" i="9" l="1"/>
  <c r="N361" i="9"/>
  <c r="M360" i="9" s="1"/>
  <c r="L362" i="9"/>
  <c r="J380" i="9"/>
  <c r="K380" i="9" s="1"/>
  <c r="I381" i="9"/>
  <c r="M344" i="5"/>
  <c r="L347" i="5"/>
  <c r="N346" i="5"/>
  <c r="H359" i="5"/>
  <c r="H360" i="5" s="1"/>
  <c r="I358" i="5"/>
  <c r="I359" i="5" s="1"/>
  <c r="J359" i="5" s="1"/>
  <c r="J358" i="5"/>
  <c r="K358" i="5" s="1"/>
  <c r="K357" i="5"/>
  <c r="I382" i="9" l="1"/>
  <c r="J381" i="9"/>
  <c r="K381" i="9" s="1"/>
  <c r="N362" i="9"/>
  <c r="M361" i="9" s="1"/>
  <c r="L363" i="9"/>
  <c r="H393" i="9"/>
  <c r="M345" i="5"/>
  <c r="N347" i="5"/>
  <c r="L348" i="5"/>
  <c r="J360" i="5"/>
  <c r="K359" i="5"/>
  <c r="H361" i="5"/>
  <c r="I360" i="5"/>
  <c r="J382" i="9" l="1"/>
  <c r="K382" i="9" s="1"/>
  <c r="I383" i="9"/>
  <c r="H394" i="9"/>
  <c r="N363" i="9"/>
  <c r="L364" i="9"/>
  <c r="M346" i="5"/>
  <c r="N348" i="5"/>
  <c r="L349" i="5"/>
  <c r="K360" i="5"/>
  <c r="J361" i="5"/>
  <c r="K361" i="5" s="1"/>
  <c r="I361" i="5"/>
  <c r="I362" i="5" s="1"/>
  <c r="J362" i="5" s="1"/>
  <c r="H362" i="5"/>
  <c r="H363" i="5" s="1"/>
  <c r="N364" i="9" l="1"/>
  <c r="M363" i="9" s="1"/>
  <c r="L365" i="9"/>
  <c r="J383" i="9"/>
  <c r="I384" i="9"/>
  <c r="I385" i="9" s="1"/>
  <c r="I386" i="9" s="1"/>
  <c r="I387" i="9" s="1"/>
  <c r="H395" i="9"/>
  <c r="M362" i="9"/>
  <c r="M347" i="5"/>
  <c r="L350" i="5"/>
  <c r="N349" i="5"/>
  <c r="H364" i="5"/>
  <c r="I363" i="5"/>
  <c r="K362" i="5"/>
  <c r="J363" i="5"/>
  <c r="I388" i="9" l="1"/>
  <c r="N365" i="9"/>
  <c r="M364" i="9" s="1"/>
  <c r="L366" i="9"/>
  <c r="H396" i="9"/>
  <c r="K383" i="9"/>
  <c r="J384" i="9"/>
  <c r="M348" i="5"/>
  <c r="N350" i="5"/>
  <c r="L351" i="5"/>
  <c r="J364" i="5"/>
  <c r="K364" i="5" s="1"/>
  <c r="K363" i="5"/>
  <c r="H365" i="5"/>
  <c r="H366" i="5" s="1"/>
  <c r="I364" i="5"/>
  <c r="I365" i="5" s="1"/>
  <c r="J365" i="5" s="1"/>
  <c r="H397" i="9" l="1"/>
  <c r="J385" i="9"/>
  <c r="K384" i="9"/>
  <c r="N366" i="9"/>
  <c r="L367" i="9"/>
  <c r="I389" i="9"/>
  <c r="M349" i="5"/>
  <c r="L352" i="5"/>
  <c r="N351" i="5"/>
  <c r="J366" i="5"/>
  <c r="K365" i="5"/>
  <c r="H367" i="5"/>
  <c r="I366" i="5"/>
  <c r="I390" i="9" l="1"/>
  <c r="H398" i="9"/>
  <c r="M365" i="9"/>
  <c r="N367" i="9"/>
  <c r="L368" i="9"/>
  <c r="J386" i="9"/>
  <c r="J387" i="9" s="1"/>
  <c r="J388" i="9" s="1"/>
  <c r="J389" i="9" s="1"/>
  <c r="K385" i="9"/>
  <c r="M350" i="5"/>
  <c r="L353" i="5"/>
  <c r="N352" i="5"/>
  <c r="H368" i="5"/>
  <c r="H369" i="5" s="1"/>
  <c r="I367" i="5"/>
  <c r="I368" i="5" s="1"/>
  <c r="J368" i="5" s="1"/>
  <c r="K366" i="5"/>
  <c r="J367" i="5"/>
  <c r="K367" i="5" s="1"/>
  <c r="K386" i="9" l="1"/>
  <c r="K387" i="9"/>
  <c r="M366" i="9"/>
  <c r="J390" i="9"/>
  <c r="I391" i="9"/>
  <c r="I392" i="9" s="1"/>
  <c r="I393" i="9" s="1"/>
  <c r="I394" i="9" s="1"/>
  <c r="I395" i="9" s="1"/>
  <c r="I396" i="9" s="1"/>
  <c r="I397" i="9" s="1"/>
  <c r="I398" i="9" s="1"/>
  <c r="N368" i="9"/>
  <c r="L369" i="9"/>
  <c r="H399" i="9"/>
  <c r="M351" i="5"/>
  <c r="L354" i="5"/>
  <c r="N353" i="5"/>
  <c r="J369" i="5"/>
  <c r="K368" i="5"/>
  <c r="I369" i="5"/>
  <c r="H370" i="5"/>
  <c r="H400" i="9" l="1"/>
  <c r="H401" i="9" s="1"/>
  <c r="I399" i="9"/>
  <c r="I400" i="9" s="1"/>
  <c r="J400" i="9" s="1"/>
  <c r="N369" i="9"/>
  <c r="M368" i="9" s="1"/>
  <c r="L370" i="9"/>
  <c r="J391" i="9"/>
  <c r="K388" i="9"/>
  <c r="M367" i="9"/>
  <c r="M352" i="5"/>
  <c r="N354" i="5"/>
  <c r="L355" i="5"/>
  <c r="H371" i="5"/>
  <c r="H372" i="5" s="1"/>
  <c r="I370" i="5"/>
  <c r="I371" i="5" s="1"/>
  <c r="J371" i="5" s="1"/>
  <c r="J370" i="5"/>
  <c r="K370" i="5" s="1"/>
  <c r="K369" i="5"/>
  <c r="K389" i="9" l="1"/>
  <c r="N370" i="9"/>
  <c r="M369" i="9" s="1"/>
  <c r="L371" i="9"/>
  <c r="J392" i="9"/>
  <c r="K391" i="9"/>
  <c r="J401" i="9"/>
  <c r="H402" i="9"/>
  <c r="I401" i="9"/>
  <c r="M353" i="5"/>
  <c r="N355" i="5"/>
  <c r="L356" i="5"/>
  <c r="J372" i="5"/>
  <c r="K371" i="5"/>
  <c r="H373" i="5"/>
  <c r="I372" i="5"/>
  <c r="J402" i="9" l="1"/>
  <c r="K402" i="9" s="1"/>
  <c r="K401" i="9"/>
  <c r="K392" i="9"/>
  <c r="J393" i="9"/>
  <c r="N371" i="9"/>
  <c r="M370" i="9" s="1"/>
  <c r="L372" i="9"/>
  <c r="K390" i="9"/>
  <c r="I402" i="9"/>
  <c r="I403" i="9" s="1"/>
  <c r="J403" i="9" s="1"/>
  <c r="H403" i="9"/>
  <c r="H404" i="9" s="1"/>
  <c r="M354" i="5"/>
  <c r="N356" i="5"/>
  <c r="L357" i="5"/>
  <c r="I373" i="5"/>
  <c r="I374" i="5" s="1"/>
  <c r="J374" i="5" s="1"/>
  <c r="H374" i="5"/>
  <c r="H375" i="5" s="1"/>
  <c r="J373" i="5"/>
  <c r="K373" i="5" s="1"/>
  <c r="K372" i="5"/>
  <c r="I404" i="9" l="1"/>
  <c r="H405" i="9"/>
  <c r="N372" i="9"/>
  <c r="M371" i="9" s="1"/>
  <c r="L373" i="9"/>
  <c r="J394" i="9"/>
  <c r="K393" i="9"/>
  <c r="K403" i="9"/>
  <c r="J404" i="9"/>
  <c r="M355" i="5"/>
  <c r="N357" i="5"/>
  <c r="L358" i="5"/>
  <c r="I375" i="5"/>
  <c r="H376" i="5"/>
  <c r="K374" i="5"/>
  <c r="J375" i="5"/>
  <c r="J405" i="9" l="1"/>
  <c r="K405" i="9" s="1"/>
  <c r="K404" i="9"/>
  <c r="K394" i="9"/>
  <c r="J395" i="9"/>
  <c r="I405" i="9"/>
  <c r="I406" i="9" s="1"/>
  <c r="H406" i="9"/>
  <c r="H407" i="9" s="1"/>
  <c r="H408" i="9" s="1"/>
  <c r="N373" i="9"/>
  <c r="L374" i="9"/>
  <c r="M356" i="5"/>
  <c r="L359" i="5"/>
  <c r="N358" i="5"/>
  <c r="H377" i="5"/>
  <c r="H378" i="5" s="1"/>
  <c r="H379" i="5" s="1"/>
  <c r="H380" i="5" s="1"/>
  <c r="H381" i="5" s="1"/>
  <c r="H382" i="5" s="1"/>
  <c r="H383" i="5" s="1"/>
  <c r="H384" i="5" s="1"/>
  <c r="I376" i="5"/>
  <c r="I377" i="5" s="1"/>
  <c r="J376" i="5"/>
  <c r="K376" i="5" s="1"/>
  <c r="K375" i="5"/>
  <c r="N374" i="9" l="1"/>
  <c r="L375" i="9"/>
  <c r="I407" i="9"/>
  <c r="J406" i="9"/>
  <c r="K406" i="9" s="1"/>
  <c r="J396" i="9"/>
  <c r="K395" i="9"/>
  <c r="M372" i="9"/>
  <c r="H409" i="9"/>
  <c r="H410" i="9" s="1"/>
  <c r="M357" i="5"/>
  <c r="N359" i="5"/>
  <c r="L360" i="5"/>
  <c r="H385" i="5"/>
  <c r="I378" i="5"/>
  <c r="J377" i="5"/>
  <c r="K377" i="5" s="1"/>
  <c r="J407" i="9" l="1"/>
  <c r="K407" i="9" s="1"/>
  <c r="I408" i="9"/>
  <c r="I409" i="9" s="1"/>
  <c r="I410" i="9" s="1"/>
  <c r="H411" i="9"/>
  <c r="H412" i="9" s="1"/>
  <c r="J397" i="9"/>
  <c r="K396" i="9"/>
  <c r="N375" i="9"/>
  <c r="L376" i="9"/>
  <c r="M373" i="9"/>
  <c r="M358" i="5"/>
  <c r="L361" i="5"/>
  <c r="N360" i="5"/>
  <c r="J378" i="5"/>
  <c r="K378" i="5" s="1"/>
  <c r="I379" i="5"/>
  <c r="H386" i="5"/>
  <c r="J408" i="9" l="1"/>
  <c r="J409" i="9" s="1"/>
  <c r="I411" i="9"/>
  <c r="I412" i="9" s="1"/>
  <c r="K408" i="9"/>
  <c r="M374" i="9"/>
  <c r="K397" i="9"/>
  <c r="J398" i="9"/>
  <c r="H413" i="9"/>
  <c r="H414" i="9" s="1"/>
  <c r="H415" i="9" s="1"/>
  <c r="H416" i="9" s="1"/>
  <c r="H417" i="9" s="1"/>
  <c r="H418" i="9" s="1"/>
  <c r="H419" i="9" s="1"/>
  <c r="H420" i="9" s="1"/>
  <c r="N376" i="9"/>
  <c r="L377" i="9"/>
  <c r="M359" i="5"/>
  <c r="N361" i="5"/>
  <c r="L362" i="5"/>
  <c r="H387" i="5"/>
  <c r="H388" i="5" s="1"/>
  <c r="H389" i="5" s="1"/>
  <c r="H390" i="5" s="1"/>
  <c r="H391" i="5" s="1"/>
  <c r="I380" i="5"/>
  <c r="J379" i="5"/>
  <c r="K379" i="5" s="1"/>
  <c r="J410" i="9" l="1"/>
  <c r="K409" i="9"/>
  <c r="K410" i="9" s="1"/>
  <c r="I413" i="9"/>
  <c r="J411" i="9"/>
  <c r="K411" i="9" s="1"/>
  <c r="J412" i="9"/>
  <c r="J413" i="9" s="1"/>
  <c r="K413" i="9" s="1"/>
  <c r="J399" i="9"/>
  <c r="K398" i="9"/>
  <c r="M375" i="9"/>
  <c r="I414" i="9"/>
  <c r="N377" i="9"/>
  <c r="L378" i="9"/>
  <c r="H421" i="9"/>
  <c r="M360" i="5"/>
  <c r="N362" i="5"/>
  <c r="L363" i="5"/>
  <c r="J380" i="5"/>
  <c r="K380" i="5" s="1"/>
  <c r="I381" i="5"/>
  <c r="H392" i="5"/>
  <c r="K412" i="9" l="1"/>
  <c r="I415" i="9"/>
  <c r="J414" i="9"/>
  <c r="K414" i="9" s="1"/>
  <c r="M376" i="9"/>
  <c r="K399" i="9"/>
  <c r="K400" i="9"/>
  <c r="H422" i="9"/>
  <c r="H423" i="9" s="1"/>
  <c r="N378" i="9"/>
  <c r="L379" i="9"/>
  <c r="M361" i="5"/>
  <c r="N363" i="5"/>
  <c r="L364" i="5"/>
  <c r="H393" i="5"/>
  <c r="I382" i="5"/>
  <c r="J381" i="5"/>
  <c r="K381" i="5" s="1"/>
  <c r="N379" i="9" l="1"/>
  <c r="M378" i="9" s="1"/>
  <c r="L380" i="9"/>
  <c r="H424" i="9"/>
  <c r="H425" i="9" s="1"/>
  <c r="J415" i="9"/>
  <c r="K415" i="9" s="1"/>
  <c r="I416" i="9"/>
  <c r="M377" i="9"/>
  <c r="M362" i="5"/>
  <c r="N364" i="5"/>
  <c r="L365" i="5"/>
  <c r="J382" i="5"/>
  <c r="K382" i="5" s="1"/>
  <c r="I383" i="5"/>
  <c r="H394" i="5"/>
  <c r="I417" i="9" l="1"/>
  <c r="J416" i="9"/>
  <c r="K416" i="9" s="1"/>
  <c r="H426" i="9"/>
  <c r="H427" i="9" s="1"/>
  <c r="H428" i="9" s="1"/>
  <c r="H429" i="9" s="1"/>
  <c r="H430" i="9" s="1"/>
  <c r="H431" i="9" s="1"/>
  <c r="N380" i="9"/>
  <c r="L381" i="9"/>
  <c r="M363" i="5"/>
  <c r="N365" i="5"/>
  <c r="L366" i="5"/>
  <c r="H395" i="5"/>
  <c r="J383" i="5"/>
  <c r="I384" i="5"/>
  <c r="I385" i="5" s="1"/>
  <c r="I386" i="5" s="1"/>
  <c r="I387" i="5" s="1"/>
  <c r="N381" i="9" l="1"/>
  <c r="M380" i="9" s="1"/>
  <c r="L382" i="9"/>
  <c r="H432" i="9"/>
  <c r="M379" i="9"/>
  <c r="I418" i="9"/>
  <c r="J417" i="9"/>
  <c r="K417" i="9" s="1"/>
  <c r="M364" i="5"/>
  <c r="N366" i="5"/>
  <c r="L367" i="5"/>
  <c r="J384" i="5"/>
  <c r="K383" i="5"/>
  <c r="I388" i="5"/>
  <c r="H396" i="5"/>
  <c r="H433" i="9" l="1"/>
  <c r="H434" i="9" s="1"/>
  <c r="H435" i="9" s="1"/>
  <c r="H436" i="9" s="1"/>
  <c r="H437" i="9" s="1"/>
  <c r="N382" i="9"/>
  <c r="M381" i="9" s="1"/>
  <c r="L383" i="9"/>
  <c r="J418" i="9"/>
  <c r="K418" i="9" s="1"/>
  <c r="I419" i="9"/>
  <c r="M365" i="5"/>
  <c r="N367" i="5"/>
  <c r="L368" i="5"/>
  <c r="I389" i="5"/>
  <c r="H397" i="5"/>
  <c r="K384" i="5"/>
  <c r="J385" i="5"/>
  <c r="J419" i="9" l="1"/>
  <c r="I420" i="9"/>
  <c r="I421" i="9" s="1"/>
  <c r="I422" i="9" s="1"/>
  <c r="N383" i="9"/>
  <c r="L384" i="9"/>
  <c r="M366" i="5"/>
  <c r="N368" i="5"/>
  <c r="L369" i="5"/>
  <c r="H398" i="5"/>
  <c r="J386" i="5"/>
  <c r="J387" i="5" s="1"/>
  <c r="J388" i="5" s="1"/>
  <c r="J389" i="5" s="1"/>
  <c r="K385" i="5"/>
  <c r="I390" i="5"/>
  <c r="N384" i="9" l="1"/>
  <c r="L385" i="9"/>
  <c r="J422" i="9"/>
  <c r="I423" i="9"/>
  <c r="I424" i="9" s="1"/>
  <c r="K419" i="9"/>
  <c r="J420" i="9"/>
  <c r="M382" i="9"/>
  <c r="M367" i="5"/>
  <c r="N369" i="5"/>
  <c r="L370" i="5"/>
  <c r="H399" i="5"/>
  <c r="J390" i="5"/>
  <c r="I391" i="5"/>
  <c r="I392" i="5" s="1"/>
  <c r="I393" i="5" s="1"/>
  <c r="I394" i="5" s="1"/>
  <c r="I395" i="5" s="1"/>
  <c r="I396" i="5" s="1"/>
  <c r="I397" i="5" s="1"/>
  <c r="I398" i="5" s="1"/>
  <c r="K386" i="5"/>
  <c r="K387" i="5"/>
  <c r="J421" i="9" l="1"/>
  <c r="K421" i="9" s="1"/>
  <c r="K420" i="9"/>
  <c r="J423" i="9"/>
  <c r="K423" i="9" s="1"/>
  <c r="J424" i="9"/>
  <c r="I425" i="9"/>
  <c r="I426" i="9" s="1"/>
  <c r="N385" i="9"/>
  <c r="L386" i="9"/>
  <c r="M383" i="9"/>
  <c r="M368" i="5"/>
  <c r="N370" i="5"/>
  <c r="L371" i="5"/>
  <c r="J391" i="5"/>
  <c r="K388" i="5"/>
  <c r="I399" i="5"/>
  <c r="I400" i="5" s="1"/>
  <c r="J400" i="5" s="1"/>
  <c r="H400" i="5"/>
  <c r="H401" i="5" s="1"/>
  <c r="K422" i="9" l="1"/>
  <c r="K424" i="9"/>
  <c r="J425" i="9"/>
  <c r="K425" i="9" s="1"/>
  <c r="M384" i="9"/>
  <c r="N386" i="9"/>
  <c r="M385" i="9" s="1"/>
  <c r="L387" i="9"/>
  <c r="I427" i="9"/>
  <c r="J426" i="9"/>
  <c r="K426" i="9" s="1"/>
  <c r="M369" i="5"/>
  <c r="N371" i="5"/>
  <c r="L372" i="5"/>
  <c r="K389" i="5"/>
  <c r="I401" i="5"/>
  <c r="H402" i="5"/>
  <c r="J392" i="5"/>
  <c r="K391" i="5"/>
  <c r="J401" i="5"/>
  <c r="N387" i="9" l="1"/>
  <c r="L388" i="9"/>
  <c r="J427" i="9"/>
  <c r="K427" i="9" s="1"/>
  <c r="I428" i="9"/>
  <c r="M386" i="9"/>
  <c r="M370" i="5"/>
  <c r="N372" i="5"/>
  <c r="L373" i="5"/>
  <c r="K392" i="5"/>
  <c r="J393" i="5"/>
  <c r="J402" i="5"/>
  <c r="K402" i="5" s="1"/>
  <c r="K401" i="5"/>
  <c r="H403" i="5"/>
  <c r="H404" i="5" s="1"/>
  <c r="I402" i="5"/>
  <c r="I403" i="5" s="1"/>
  <c r="J403" i="5" s="1"/>
  <c r="J404" i="5" s="1"/>
  <c r="K390" i="5"/>
  <c r="N388" i="9" l="1"/>
  <c r="M387" i="9" s="1"/>
  <c r="L389" i="9"/>
  <c r="I429" i="9"/>
  <c r="J428" i="9"/>
  <c r="K428" i="9" s="1"/>
  <c r="K404" i="5"/>
  <c r="J405" i="5"/>
  <c r="K405" i="5" s="1"/>
  <c r="I404" i="5"/>
  <c r="H405" i="5"/>
  <c r="M371" i="5"/>
  <c r="L374" i="5"/>
  <c r="N373" i="5"/>
  <c r="K403" i="5"/>
  <c r="J394" i="5"/>
  <c r="K393" i="5"/>
  <c r="I430" i="9" l="1"/>
  <c r="J429" i="9"/>
  <c r="K429" i="9" s="1"/>
  <c r="N389" i="9"/>
  <c r="L390" i="9"/>
  <c r="I405" i="5"/>
  <c r="I406" i="5" s="1"/>
  <c r="J406" i="5" s="1"/>
  <c r="K406" i="5" s="1"/>
  <c r="H406" i="5"/>
  <c r="M372" i="5"/>
  <c r="N374" i="5"/>
  <c r="L375" i="5"/>
  <c r="K394" i="5"/>
  <c r="J395" i="5"/>
  <c r="N390" i="9" l="1"/>
  <c r="M389" i="9" s="1"/>
  <c r="L391" i="9"/>
  <c r="M388" i="9"/>
  <c r="J430" i="9"/>
  <c r="I431" i="9"/>
  <c r="I432" i="9" s="1"/>
  <c r="I433" i="9" s="1"/>
  <c r="M373" i="5"/>
  <c r="N375" i="5"/>
  <c r="L376" i="5"/>
  <c r="J396" i="5"/>
  <c r="K395" i="5"/>
  <c r="J433" i="9" l="1"/>
  <c r="I434" i="9"/>
  <c r="K430" i="9"/>
  <c r="J431" i="9"/>
  <c r="N391" i="9"/>
  <c r="M390" i="9" s="1"/>
  <c r="L392" i="9"/>
  <c r="M374" i="5"/>
  <c r="N376" i="5"/>
  <c r="L377" i="5"/>
  <c r="K396" i="5"/>
  <c r="J397" i="5"/>
  <c r="H407" i="5"/>
  <c r="H408" i="5" s="1"/>
  <c r="N392" i="9" l="1"/>
  <c r="L393" i="9"/>
  <c r="K431" i="9"/>
  <c r="J432" i="9"/>
  <c r="K432" i="9" s="1"/>
  <c r="I435" i="9"/>
  <c r="J434" i="9"/>
  <c r="M391" i="9"/>
  <c r="K433" i="9"/>
  <c r="M375" i="5"/>
  <c r="N377" i="5"/>
  <c r="L378" i="5"/>
  <c r="H409" i="5"/>
  <c r="H410" i="5" s="1"/>
  <c r="I407" i="5"/>
  <c r="J407" i="5" s="1"/>
  <c r="J398" i="5"/>
  <c r="K397" i="5"/>
  <c r="K434" i="9" l="1"/>
  <c r="I436" i="9"/>
  <c r="J435" i="9"/>
  <c r="N393" i="9"/>
  <c r="M392" i="9" s="1"/>
  <c r="L394" i="9"/>
  <c r="M376" i="5"/>
  <c r="L379" i="5"/>
  <c r="N378" i="5"/>
  <c r="K407" i="5"/>
  <c r="K398" i="5"/>
  <c r="J399" i="5"/>
  <c r="I408" i="5"/>
  <c r="I409" i="5" s="1"/>
  <c r="H411" i="5"/>
  <c r="H412" i="5" s="1"/>
  <c r="J408" i="5" l="1"/>
  <c r="J409" i="5" s="1"/>
  <c r="K409" i="5" s="1"/>
  <c r="K408" i="5"/>
  <c r="K435" i="9"/>
  <c r="N394" i="9"/>
  <c r="L395" i="9"/>
  <c r="J436" i="9"/>
  <c r="I437" i="9"/>
  <c r="J437" i="9" s="1"/>
  <c r="M377" i="5"/>
  <c r="N379" i="5"/>
  <c r="L380" i="5"/>
  <c r="I410" i="5"/>
  <c r="K399" i="5"/>
  <c r="K400" i="5"/>
  <c r="H413" i="5"/>
  <c r="K436" i="9" l="1"/>
  <c r="K437" i="9"/>
  <c r="N395" i="9"/>
  <c r="L396" i="9"/>
  <c r="M393" i="9"/>
  <c r="M378" i="5"/>
  <c r="N380" i="5"/>
  <c r="L381" i="5"/>
  <c r="H414" i="5"/>
  <c r="H415" i="5" s="1"/>
  <c r="H416" i="5" s="1"/>
  <c r="H417" i="5" s="1"/>
  <c r="H418" i="5" s="1"/>
  <c r="H419" i="5" s="1"/>
  <c r="H420" i="5" s="1"/>
  <c r="I411" i="5"/>
  <c r="J410" i="5"/>
  <c r="K410" i="5" s="1"/>
  <c r="N396" i="9" l="1"/>
  <c r="M395" i="9" s="1"/>
  <c r="L397" i="9"/>
  <c r="M394" i="9"/>
  <c r="M379" i="5"/>
  <c r="L382" i="5"/>
  <c r="N381" i="5"/>
  <c r="H421" i="5"/>
  <c r="J411" i="5"/>
  <c r="K411" i="5" s="1"/>
  <c r="I412" i="5"/>
  <c r="N397" i="9" l="1"/>
  <c r="M396" i="9" s="1"/>
  <c r="L398" i="9"/>
  <c r="M380" i="5"/>
  <c r="N382" i="5"/>
  <c r="L383" i="5"/>
  <c r="J412" i="5"/>
  <c r="K412" i="5" s="1"/>
  <c r="I413" i="5"/>
  <c r="H422" i="5"/>
  <c r="H423" i="5" s="1"/>
  <c r="N398" i="9" l="1"/>
  <c r="M397" i="9" s="1"/>
  <c r="L399" i="9"/>
  <c r="M381" i="5"/>
  <c r="L384" i="5"/>
  <c r="N383" i="5"/>
  <c r="H424" i="5"/>
  <c r="H425" i="5" s="1"/>
  <c r="J413" i="5"/>
  <c r="K413" i="5" s="1"/>
  <c r="I414" i="5"/>
  <c r="N399" i="9" l="1"/>
  <c r="M398" i="9" s="1"/>
  <c r="L400" i="9"/>
  <c r="M382" i="5"/>
  <c r="N384" i="5"/>
  <c r="M383" i="5" s="1"/>
  <c r="L385" i="5"/>
  <c r="I415" i="5"/>
  <c r="J414" i="5"/>
  <c r="K414" i="5" s="1"/>
  <c r="H426" i="5"/>
  <c r="H427" i="5" s="1"/>
  <c r="H428" i="5" s="1"/>
  <c r="N400" i="9" l="1"/>
  <c r="M399" i="9" s="1"/>
  <c r="L401" i="9"/>
  <c r="N385" i="5"/>
  <c r="L386" i="5"/>
  <c r="H429" i="5"/>
  <c r="I416" i="5"/>
  <c r="J415" i="5"/>
  <c r="K415" i="5" s="1"/>
  <c r="N401" i="9" l="1"/>
  <c r="M400" i="9" s="1"/>
  <c r="L402" i="9"/>
  <c r="M384" i="5"/>
  <c r="N386" i="5"/>
  <c r="L387" i="5"/>
  <c r="H430" i="5"/>
  <c r="H431" i="5" s="1"/>
  <c r="I417" i="5"/>
  <c r="J416" i="5"/>
  <c r="K416" i="5" s="1"/>
  <c r="N402" i="9" l="1"/>
  <c r="M401" i="9" s="1"/>
  <c r="L403" i="9"/>
  <c r="M385" i="5"/>
  <c r="N387" i="5"/>
  <c r="L388" i="5"/>
  <c r="J417" i="5"/>
  <c r="K417" i="5" s="1"/>
  <c r="I418" i="5"/>
  <c r="H432" i="5"/>
  <c r="N403" i="9" l="1"/>
  <c r="M402" i="9" s="1"/>
  <c r="L404" i="9"/>
  <c r="M386" i="5"/>
  <c r="N388" i="5"/>
  <c r="L389" i="5"/>
  <c r="H433" i="5"/>
  <c r="H434" i="5" s="1"/>
  <c r="H435" i="5" s="1"/>
  <c r="H436" i="5" s="1"/>
  <c r="H437" i="5" s="1"/>
  <c r="I419" i="5"/>
  <c r="J418" i="5"/>
  <c r="K418" i="5" s="1"/>
  <c r="N404" i="9" l="1"/>
  <c r="M403" i="9" s="1"/>
  <c r="L405" i="9"/>
  <c r="M387" i="5"/>
  <c r="N389" i="5"/>
  <c r="L390" i="5"/>
  <c r="J419" i="5"/>
  <c r="I420" i="5"/>
  <c r="I421" i="5" s="1"/>
  <c r="I422" i="5" s="1"/>
  <c r="N405" i="9" l="1"/>
  <c r="M404" i="9" s="1"/>
  <c r="L406" i="9"/>
  <c r="M388" i="5"/>
  <c r="N390" i="5"/>
  <c r="L391" i="5"/>
  <c r="J420" i="5"/>
  <c r="K419" i="5"/>
  <c r="J422" i="5"/>
  <c r="I423" i="5"/>
  <c r="I424" i="5" s="1"/>
  <c r="N406" i="9" l="1"/>
  <c r="M405" i="9" s="1"/>
  <c r="L407" i="9"/>
  <c r="M389" i="5"/>
  <c r="L392" i="5"/>
  <c r="N391" i="5"/>
  <c r="J423" i="5"/>
  <c r="K423" i="5" s="1"/>
  <c r="J424" i="5"/>
  <c r="I425" i="5"/>
  <c r="I426" i="5" s="1"/>
  <c r="K420" i="5"/>
  <c r="J421" i="5"/>
  <c r="K421" i="5" s="1"/>
  <c r="N407" i="9" l="1"/>
  <c r="M406" i="9" s="1"/>
  <c r="L408" i="9"/>
  <c r="M390" i="5"/>
  <c r="L393" i="5"/>
  <c r="N392" i="5"/>
  <c r="M391" i="5" s="1"/>
  <c r="K424" i="5"/>
  <c r="J425" i="5"/>
  <c r="K425" i="5" s="1"/>
  <c r="K422" i="5"/>
  <c r="I427" i="5"/>
  <c r="J426" i="5"/>
  <c r="N408" i="9" l="1"/>
  <c r="M407" i="9" s="1"/>
  <c r="L409" i="9"/>
  <c r="N393" i="5"/>
  <c r="L394" i="5"/>
  <c r="K426" i="5"/>
  <c r="J427" i="5"/>
  <c r="I428" i="5"/>
  <c r="N409" i="9" l="1"/>
  <c r="M408" i="9" s="1"/>
  <c r="L410" i="9"/>
  <c r="M392" i="5"/>
  <c r="N394" i="5"/>
  <c r="L395" i="5"/>
  <c r="K427" i="5"/>
  <c r="J428" i="5"/>
  <c r="I429" i="5"/>
  <c r="N410" i="9" l="1"/>
  <c r="M409" i="9" s="1"/>
  <c r="L411" i="9"/>
  <c r="M393" i="5"/>
  <c r="K428" i="5"/>
  <c r="N395" i="5"/>
  <c r="L396" i="5"/>
  <c r="J429" i="5"/>
  <c r="I430" i="5"/>
  <c r="N411" i="9" l="1"/>
  <c r="M410" i="9" s="1"/>
  <c r="L412" i="9"/>
  <c r="K429" i="5"/>
  <c r="M394" i="5"/>
  <c r="N396" i="5"/>
  <c r="L397" i="5"/>
  <c r="J430" i="5"/>
  <c r="I431" i="5"/>
  <c r="I432" i="5" s="1"/>
  <c r="I433" i="5" s="1"/>
  <c r="N412" i="9" l="1"/>
  <c r="M411" i="9" s="1"/>
  <c r="L413" i="9"/>
  <c r="M395" i="5"/>
  <c r="N397" i="5"/>
  <c r="L398" i="5"/>
  <c r="K430" i="5"/>
  <c r="J431" i="5"/>
  <c r="J433" i="5"/>
  <c r="I434" i="5"/>
  <c r="N413" i="9" l="1"/>
  <c r="M412" i="9" s="1"/>
  <c r="L414" i="9"/>
  <c r="M396" i="5"/>
  <c r="L399" i="5"/>
  <c r="N398" i="5"/>
  <c r="I435" i="5"/>
  <c r="J434" i="5"/>
  <c r="J432" i="5"/>
  <c r="K432" i="5" s="1"/>
  <c r="K431" i="5"/>
  <c r="N414" i="9" l="1"/>
  <c r="M413" i="9" s="1"/>
  <c r="L415" i="9"/>
  <c r="M397" i="5"/>
  <c r="N399" i="5"/>
  <c r="L400" i="5"/>
  <c r="I436" i="5"/>
  <c r="J435" i="5"/>
  <c r="K433" i="5"/>
  <c r="N415" i="9" l="1"/>
  <c r="M414" i="9" s="1"/>
  <c r="L416" i="9"/>
  <c r="M398" i="5"/>
  <c r="L401" i="5"/>
  <c r="N400" i="5"/>
  <c r="M399" i="5" s="1"/>
  <c r="I437" i="5"/>
  <c r="J437" i="5" s="1"/>
  <c r="J436" i="5"/>
  <c r="K434" i="5"/>
  <c r="N416" i="9" l="1"/>
  <c r="M415" i="9" s="1"/>
  <c r="L417" i="9"/>
  <c r="N401" i="5"/>
  <c r="L402" i="5"/>
  <c r="K435" i="5"/>
  <c r="N417" i="9" l="1"/>
  <c r="M416" i="9" s="1"/>
  <c r="L418" i="9"/>
  <c r="M400" i="5"/>
  <c r="N402" i="5"/>
  <c r="L403" i="5"/>
  <c r="L404" i="5" s="1"/>
  <c r="K436" i="5"/>
  <c r="N418" i="9" l="1"/>
  <c r="M417" i="9" s="1"/>
  <c r="L419" i="9"/>
  <c r="N404" i="5"/>
  <c r="L405" i="5"/>
  <c r="M401" i="5"/>
  <c r="N403" i="5"/>
  <c r="K437" i="5"/>
  <c r="N419" i="9" l="1"/>
  <c r="M418" i="9" s="1"/>
  <c r="L420" i="9"/>
  <c r="M403" i="5"/>
  <c r="N405" i="5"/>
  <c r="L406" i="5"/>
  <c r="N406" i="5" s="1"/>
  <c r="M402" i="5"/>
  <c r="N420" i="9" l="1"/>
  <c r="M419" i="9" s="1"/>
  <c r="L421" i="9"/>
  <c r="M405" i="5"/>
  <c r="M404" i="5"/>
  <c r="N421" i="9" l="1"/>
  <c r="M420" i="9" s="1"/>
  <c r="L422" i="9"/>
  <c r="L407" i="5"/>
  <c r="N422" i="9" l="1"/>
  <c r="M421" i="9" s="1"/>
  <c r="L423" i="9"/>
  <c r="L408" i="5"/>
  <c r="N407" i="5"/>
  <c r="M406" i="5" s="1"/>
  <c r="N423" i="9" l="1"/>
  <c r="M422" i="9" s="1"/>
  <c r="L424" i="9"/>
  <c r="N408" i="5"/>
  <c r="L409" i="5"/>
  <c r="N424" i="9" l="1"/>
  <c r="M423" i="9" s="1"/>
  <c r="L425" i="9"/>
  <c r="M407" i="5"/>
  <c r="N409" i="5"/>
  <c r="L410" i="5"/>
  <c r="N425" i="9" l="1"/>
  <c r="M424" i="9" s="1"/>
  <c r="L426" i="9"/>
  <c r="M408" i="5"/>
  <c r="N410" i="5"/>
  <c r="L411" i="5"/>
  <c r="N426" i="9" l="1"/>
  <c r="M425" i="9" s="1"/>
  <c r="L427" i="9"/>
  <c r="M409" i="5"/>
  <c r="N411" i="5"/>
  <c r="L412" i="5"/>
  <c r="N427" i="9" l="1"/>
  <c r="M426" i="9" s="1"/>
  <c r="L428" i="9"/>
  <c r="M410" i="5"/>
  <c r="L413" i="5"/>
  <c r="N412" i="5"/>
  <c r="N428" i="9" l="1"/>
  <c r="M427" i="9" s="1"/>
  <c r="L429" i="9"/>
  <c r="M411" i="5"/>
  <c r="L414" i="5"/>
  <c r="N413" i="5"/>
  <c r="N429" i="9" l="1"/>
  <c r="M428" i="9" s="1"/>
  <c r="L430" i="9"/>
  <c r="M412" i="5"/>
  <c r="L415" i="5"/>
  <c r="N414" i="5"/>
  <c r="N430" i="9" l="1"/>
  <c r="M429" i="9" s="1"/>
  <c r="L431" i="9"/>
  <c r="M413" i="5"/>
  <c r="N415" i="5"/>
  <c r="L416" i="5"/>
  <c r="N431" i="9" l="1"/>
  <c r="M430" i="9" s="1"/>
  <c r="L432" i="9"/>
  <c r="M414" i="5"/>
  <c r="L417" i="5"/>
  <c r="N416" i="5"/>
  <c r="N432" i="9" l="1"/>
  <c r="M431" i="9" s="1"/>
  <c r="L433" i="9"/>
  <c r="M415" i="5"/>
  <c r="N417" i="5"/>
  <c r="L418" i="5"/>
  <c r="N433" i="9" l="1"/>
  <c r="M432" i="9" s="1"/>
  <c r="L434" i="9"/>
  <c r="M416" i="5"/>
  <c r="N418" i="5"/>
  <c r="L419" i="5"/>
  <c r="N434" i="9" l="1"/>
  <c r="M433" i="9" s="1"/>
  <c r="L435" i="9"/>
  <c r="M417" i="5"/>
  <c r="N419" i="5"/>
  <c r="M418" i="5" s="1"/>
  <c r="L420" i="5"/>
  <c r="N435" i="9" l="1"/>
  <c r="M434" i="9" s="1"/>
  <c r="L436" i="9"/>
  <c r="N420" i="5"/>
  <c r="L421" i="5"/>
  <c r="N436" i="9" l="1"/>
  <c r="M435" i="9" s="1"/>
  <c r="L437" i="9"/>
  <c r="N437" i="9" s="1"/>
  <c r="M437" i="9" s="1"/>
  <c r="M419" i="5"/>
  <c r="N421" i="5"/>
  <c r="L422" i="5"/>
  <c r="M436" i="9" l="1"/>
  <c r="M420" i="5"/>
  <c r="N422" i="5"/>
  <c r="L423" i="5"/>
  <c r="M421" i="5" l="1"/>
  <c r="N423" i="5"/>
  <c r="L424" i="5"/>
  <c r="M422" i="5" l="1"/>
  <c r="L425" i="5"/>
  <c r="N424" i="5"/>
  <c r="M423" i="5" l="1"/>
  <c r="N425" i="5"/>
  <c r="L426" i="5"/>
  <c r="M424" i="5" l="1"/>
  <c r="N426" i="5"/>
  <c r="L427" i="5"/>
  <c r="M425" i="5" l="1"/>
  <c r="N427" i="5"/>
  <c r="L428" i="5"/>
  <c r="M426" i="5" l="1"/>
  <c r="N428" i="5"/>
  <c r="L429" i="5"/>
  <c r="M427" i="5" l="1"/>
  <c r="L430" i="5"/>
  <c r="N429" i="5"/>
  <c r="M428" i="5" l="1"/>
  <c r="N430" i="5"/>
  <c r="L431" i="5"/>
  <c r="M429" i="5" l="1"/>
  <c r="N431" i="5"/>
  <c r="L432" i="5"/>
  <c r="M430" i="5" l="1"/>
  <c r="N432" i="5"/>
  <c r="L433" i="5"/>
  <c r="M431" i="5" l="1"/>
  <c r="N433" i="5"/>
  <c r="L434" i="5"/>
  <c r="M432" i="5" l="1"/>
  <c r="N434" i="5"/>
  <c r="M433" i="5" s="1"/>
  <c r="L435" i="5"/>
  <c r="N435" i="5" l="1"/>
  <c r="L436" i="5"/>
  <c r="M434" i="5" l="1"/>
  <c r="L437" i="5"/>
  <c r="N437" i="5" s="1"/>
  <c r="M437" i="5" s="1"/>
  <c r="N436" i="5"/>
  <c r="M436" i="5" l="1"/>
  <c r="M435" i="5"/>
</calcChain>
</file>

<file path=xl/sharedStrings.xml><?xml version="1.0" encoding="utf-8"?>
<sst xmlns="http://schemas.openxmlformats.org/spreadsheetml/2006/main" count="4050" uniqueCount="543">
  <si>
    <t>Регион:</t>
  </si>
  <si>
    <t>№</t>
  </si>
  <si>
    <t>Комментарий</t>
  </si>
  <si>
    <t>Общее количество обучающихся, принявших участие в СПТ, чел.</t>
  </si>
  <si>
    <t>Служба медиации (примирения)</t>
  </si>
  <si>
    <t>Информационное сопровождение деятельности ОО</t>
  </si>
  <si>
    <t>Сайт ОО</t>
  </si>
  <si>
    <t>Официальные группы ОО в социальных сетях</t>
  </si>
  <si>
    <t>Количество зарегистрированных правонарушений в отношении обучающихся</t>
  </si>
  <si>
    <t xml:space="preserve">Количество несовершеннолетних, совершивших административные правонарушения </t>
  </si>
  <si>
    <t xml:space="preserve">Количество несовершеннолетних, совершивших иные антиобщественные действия </t>
  </si>
  <si>
    <t>В образовательной организации, чел.</t>
  </si>
  <si>
    <t>КДН и ЗП, чел.</t>
  </si>
  <si>
    <t>ПДН, чел.</t>
  </si>
  <si>
    <t>Количество несовершеннолетних обучающихся, в отношении которых органами и учреждениями системы профилактики безнадзорности и правонарушений несовершеннолетних прекращена индивидуальная профилактическая работа в связи с позитивными изменениями, чел.</t>
  </si>
  <si>
    <t>Выявлено правонарушений со стороны обучающихся, связанных с курением</t>
  </si>
  <si>
    <t>Выявлено правонарушений со стороны обучающихся, связанных с употреблением алкоголя</t>
  </si>
  <si>
    <t>Выявлено случаев буллинга, кол-во случаев</t>
  </si>
  <si>
    <t>Выявлено случаев самоубийств, совершенных обучающимися данной ОО, чел.</t>
  </si>
  <si>
    <t>Выявлено случаев попыток самоубийств, совершенных обучающимися данной ОО</t>
  </si>
  <si>
    <t>Количество случаев демонстрации приверженности криминальным идеям либо их пропаганда, в том числе идей АУЕ, чел.</t>
  </si>
  <si>
    <t>Количество случаев демонстрации приверженности идеям экстремизма либо их пропаганда, в том числе идей террористического движения Колумбайн, чел.</t>
  </si>
  <si>
    <t>Количество случаев демонстрации употребления ПАВ либо их пропаганда, чел.</t>
  </si>
  <si>
    <t>Количество случаев демонстрации суицидального поведения либо его пропаганда, чел.</t>
  </si>
  <si>
    <t>Количество случаев демонстрации нетрадиционной сексуальной ориентации либо нарушений гендерной идентичности, чел.</t>
  </si>
  <si>
    <t>Количество отказов от участия в СПТ, чел.</t>
  </si>
  <si>
    <t>Доля обучающихся с выявленной психологической готовностью к аддиктивному (зависимому) поведению, всего чел. (% от общего числа принявших участие в СПТ)</t>
  </si>
  <si>
    <t>Доля обучающихся от «группы риска», выявленной СПТ-тестированием, прошедшая медицинские профилактические осмотры (% от «группы риска» по результатам СПТ-тестирования)</t>
  </si>
  <si>
    <t>Доля обучающихся, употребляющих ПАВ, выявленных с помощью медицинских профилактических осмотров (% от общего числа прошедших медицинские осмотры)</t>
  </si>
  <si>
    <t>Наличие рекомендаций, методических и иных материалов для классных руководителей, разработанных с учетом анализа результатов СПТ-тестирования</t>
  </si>
  <si>
    <t xml:space="preserve">Реализация программ сопровождения обучающихся группы риска по результатам СПТ-тестирования </t>
  </si>
  <si>
    <t>Отчет о реализации календарного плана воспитательной работы за предшествующий учебный год</t>
  </si>
  <si>
    <t>Количество туристических секций, действующих в ОО</t>
  </si>
  <si>
    <t xml:space="preserve">Количество секции учреждений и спорта, действующие на базе ОО </t>
  </si>
  <si>
    <t>Данные о количестве клубов учреждений молодежной политики, действующих на базе ОО</t>
  </si>
  <si>
    <t>Осуществление мониторинга неофициальных социальных групп обучающихся</t>
  </si>
  <si>
    <t>Наличие ученического (студенческого) пресс-центра</t>
  </si>
  <si>
    <t>Волонтерское объединение (клуб)</t>
  </si>
  <si>
    <t>Военно-патриотическое объединение (клуб)</t>
  </si>
  <si>
    <t>Участие обучающихся ОО в мероприятиях муниципального уровня</t>
  </si>
  <si>
    <t>Фестивалях</t>
  </si>
  <si>
    <t>Форумах</t>
  </si>
  <si>
    <t>Конкурсах</t>
  </si>
  <si>
    <t>Экскурсиях</t>
  </si>
  <si>
    <t xml:space="preserve">Организация мероприятий в ОО с обучающимися </t>
  </si>
  <si>
    <t>Экскурсий</t>
  </si>
  <si>
    <t>Наличие договора об охране ОО</t>
  </si>
  <si>
    <t>План мероприятий по организации АТЗ</t>
  </si>
  <si>
    <t>Обобщение передового педагогического опыта по вопросам воспитательной и профилактической работы педагогами ОО</t>
  </si>
  <si>
    <t>Работа в ОО федеральной площадки по вопросам воспитательной и профилактической работы</t>
  </si>
  <si>
    <t>Работа в ОО региональной площадки по вопросам воспитательной и профилактической работы</t>
  </si>
  <si>
    <t>Работа в ОО муниципальной площадки по вопросам воспитательной и профилактической работы</t>
  </si>
  <si>
    <t>Заместитель директора по воспитательной работе</t>
  </si>
  <si>
    <t>Социальный педагог</t>
  </si>
  <si>
    <t>указать количество</t>
  </si>
  <si>
    <t>Определен куратор</t>
  </si>
  <si>
    <t>Организован и осуществляется учет:</t>
  </si>
  <si>
    <t>Организовано и осуществляется формирование социальных паспортов классов</t>
  </si>
  <si>
    <t>если ответ ДА, указать количество, чел.</t>
  </si>
  <si>
    <t>указать количество, чел.</t>
  </si>
  <si>
    <t>Определен (избран) руководитель (председатель) из числа обучающихся</t>
  </si>
  <si>
    <t>Определены основные подходы к организации мониторинга</t>
  </si>
  <si>
    <t>Определен ответственный (ответственные) за организацию и проведение мониторинга</t>
  </si>
  <si>
    <t>Всероссийский конкурс «Большая Перемена»</t>
  </si>
  <si>
    <t>Всероссийские спортивные соревнования (игры) школьников «Президентские состязания» и «Президентские спортивные игры»</t>
  </si>
  <si>
    <t>Конкурс «Россия – страна возможностей»</t>
  </si>
  <si>
    <t>Проект «Единый урок безопасности в сети Интернет»</t>
  </si>
  <si>
    <t>Всероссийский проект «Билет в будущее»</t>
  </si>
  <si>
    <t>Субботниках и волонтерских акциях</t>
  </si>
  <si>
    <t>патриотическое воспитание</t>
  </si>
  <si>
    <t>экологическое воспитание</t>
  </si>
  <si>
    <t>профориентацию и трудовое воспитание</t>
  </si>
  <si>
    <t xml:space="preserve">если ответ Да, указать какое </t>
  </si>
  <si>
    <t xml:space="preserve">По результатам анализа результатов мониторинга осуществляется корректировка программы и плана воспитательной работы </t>
  </si>
  <si>
    <t>Участие обучающихся в деятельности детских / молодежных общественных объединений:</t>
  </si>
  <si>
    <t xml:space="preserve">Организована кружковая работа в ОО </t>
  </si>
  <si>
    <t xml:space="preserve">охват обучающихся </t>
  </si>
  <si>
    <t xml:space="preserve">Учет несовершеннолетних обучающихся, совершивших преступления </t>
  </si>
  <si>
    <t>если проводятся исследования, указать какие и их периодичность</t>
  </si>
  <si>
    <t>Муниципалитет:</t>
  </si>
  <si>
    <t>указать долю родителей, принявших участие от общего количества обучающихся</t>
  </si>
  <si>
    <t xml:space="preserve">На сайте размещены документы по направлению «Профилактика»	</t>
  </si>
  <si>
    <t>На сайте размещены документы по направлению «Воспитание»</t>
  </si>
  <si>
    <t>Разработана и утверждена Рабочая программа воспитания</t>
  </si>
  <si>
    <t>Разработан и утверждён Календарный план воспитательной работы на учебный год</t>
  </si>
  <si>
    <t>Наличие в должностных инструкциях педагогических работников функциональных обязанностей по воспитанию и профилактике</t>
  </si>
  <si>
    <t xml:space="preserve">Наличие коллегиального органа управления ОО </t>
  </si>
  <si>
    <t>Мониторинг результатов воспитательной работы (ежегодный самоанализ)</t>
  </si>
  <si>
    <t>Осуществляется анализ результатов воспитания, социализации и саморазвития обучающихся:</t>
  </si>
  <si>
    <t>профилактику деструктивного поведения и формирование законопослушного поведения обучающихся</t>
  </si>
  <si>
    <t>гражданское воспитание</t>
  </si>
  <si>
    <t>духовно-нравственное воспитание</t>
  </si>
  <si>
    <t>эстетическое воспитание</t>
  </si>
  <si>
    <t>физическое воспитание, формирование культуры здоровья и эмоционального благополучия</t>
  </si>
  <si>
    <t>ценности научного познания</t>
  </si>
  <si>
    <t>трудовое воспитание профориентацию</t>
  </si>
  <si>
    <t>Проведение мероприятий с педагогическим коллективом, направленных на повышение эффективности воспитательной работы</t>
  </si>
  <si>
    <t>Модуль «Профилактика и безопасность» включен в рабочую программу воспитания и календарный план воспитательной работы на текущий ученый год</t>
  </si>
  <si>
    <t>Определены показатели для сбора данных о деструктивных проявлениях обучающихся</t>
  </si>
  <si>
    <t xml:space="preserve">По результатам анализа результатов мониторинга осуществляется корректировка профилактической работы </t>
  </si>
  <si>
    <t>Проведение оценки эффективности профилактической деятельности ОО</t>
  </si>
  <si>
    <t>Проведение мероприятий с педагогическим коллективом, направленных на повышение эффективности профилактической работы</t>
  </si>
  <si>
    <t xml:space="preserve">Наличие социального паспорта школы </t>
  </si>
  <si>
    <t>Психолого-педагогический консилиум</t>
  </si>
  <si>
    <t>Проведение оценки эффективности воспитательной деятельности, осуществляемой классными руководителями</t>
  </si>
  <si>
    <t xml:space="preserve">Тематических встречах, беседах, и других мероприятий в т.ч. направленных на: </t>
  </si>
  <si>
    <t>Субботников и волонтерских акций</t>
  </si>
  <si>
    <t xml:space="preserve">Количество зарегистрированных преступлений и правонарушений в отношении обучающихся несовершеннолетних </t>
  </si>
  <si>
    <t>Проведение индивидуальных консультаций и сопровождение родителей детей и подростков группы риска</t>
  </si>
  <si>
    <t>- обучающихся несовершеннолетних из малообеспеченных семей</t>
  </si>
  <si>
    <t>- обучающихся несовершеннолетних из неполных семей</t>
  </si>
  <si>
    <t>- обучающихся несовершеннолетних с задержкой психического развития</t>
  </si>
  <si>
    <t>- обучающихся несовершеннолетних из семей СОП и ТЖС</t>
  </si>
  <si>
    <t>- опекаемых обучающихся несовершеннолетних (в том числе в приемных семьях)</t>
  </si>
  <si>
    <t xml:space="preserve">- обучающихся из семей мигрантов </t>
  </si>
  <si>
    <t>Педагог-организатор</t>
  </si>
  <si>
    <t>Педагог-библиотекарь</t>
  </si>
  <si>
    <t>Педагоги дополнительного образования, чел., в т.ч.</t>
  </si>
  <si>
    <t>если ответ ДА, указать дату формирования</t>
  </si>
  <si>
    <t>если ответ ДА, указать дату и номер приказа</t>
  </si>
  <si>
    <t>если ответ ДА, указать документ их определяющий</t>
  </si>
  <si>
    <t>если ответ ДА, указать количество кружков</t>
  </si>
  <si>
    <t>если ответ ДА, указать количество несовершеннолетних, чел. на дату обследования</t>
  </si>
  <si>
    <t>если ответ ДА, указать наименования материалов</t>
  </si>
  <si>
    <t xml:space="preserve">Комиссия по урегулированию споров между участниками образовательных отношений </t>
  </si>
  <si>
    <t xml:space="preserve">Календарный план воспитательной работы на учебный год составлен в соответствии с Рабочей программой воспитания </t>
  </si>
  <si>
    <t>указать количество учащихся вовлеченных в деятельность объединений, чел.</t>
  </si>
  <si>
    <t>Организована работа спортивных секций, действующих в ОО</t>
  </si>
  <si>
    <t>Определены методы сбора данных о деструктивных проявлениях обучающихся</t>
  </si>
  <si>
    <t>если ответ ДА, указать периодичность</t>
  </si>
  <si>
    <t>- газета</t>
  </si>
  <si>
    <t>- радио</t>
  </si>
  <si>
    <t>- телевидение</t>
  </si>
  <si>
    <t xml:space="preserve">- группа в соц. сетях </t>
  </si>
  <si>
    <t>- профилактику правонарушений и формирование законопослушного поведения обучающихся</t>
  </si>
  <si>
    <t>- профилактику распространения идей экстремизма и терроризма</t>
  </si>
  <si>
    <t>- повышение психологической безопасности образовательной среды, профилактику буллинга</t>
  </si>
  <si>
    <t>- профилактику употребления ПАВ</t>
  </si>
  <si>
    <t>- медиабезопасность, безопасность в цифровой среде</t>
  </si>
  <si>
    <t>- профилактику суицидального поведения, формирование жизнестойкости</t>
  </si>
  <si>
    <t>- профилактику дорожно-транспортных происшествий</t>
  </si>
  <si>
    <t>- профилактику вовлечения в деструктивные молодёжные, религиозные объединения, культы, субкультуры</t>
  </si>
  <si>
    <t>- безопасность на воде, безопасность на транспорте, противопожарной безопасности</t>
  </si>
  <si>
    <t>- профилактику ранних половых связей и ЗППП</t>
  </si>
  <si>
    <t>- профилактику жесткого обращения с детьми и преступлений против несовершеннолетних</t>
  </si>
  <si>
    <t>- иное</t>
  </si>
  <si>
    <t>Организация сбора данных и их учета</t>
  </si>
  <si>
    <t>Проведение социально-психологического тестирования (СПТ)</t>
  </si>
  <si>
    <t>- в том числе проводится мониторинг аккаунтов обучающихся в социальных сетях</t>
  </si>
  <si>
    <t xml:space="preserve">- в том числе разработан и утвержден локальный акт, обеспечивающий проведение мониторинга аккаунтов обучающихся в социальных сетях </t>
  </si>
  <si>
    <t>- в том числе проводится исследование психоэмоционального состояния обучающихся</t>
  </si>
  <si>
    <t>Проводится исследование склонности обучающихся к девиантному поведению</t>
  </si>
  <si>
    <t>Проводится экспертиза психологической безопасности образовательной среды</t>
  </si>
  <si>
    <t>Иные формы мониторинга</t>
  </si>
  <si>
    <t>Проведение анализа эффективности принятых мер на основе повторного измерения показателей СПТ-тестирования</t>
  </si>
  <si>
    <t>Советник по воспитательной работе</t>
  </si>
  <si>
    <t>- штатные работники</t>
  </si>
  <si>
    <t>- привлеченные специалисты, работающие на базе ОО</t>
  </si>
  <si>
    <t>Количество участников</t>
  </si>
  <si>
    <t xml:space="preserve">Определен руководитель </t>
  </si>
  <si>
    <t>Разработан и утвержден план работы коллегиального органа</t>
  </si>
  <si>
    <t>Наличие приказа (решения) о формировании</t>
  </si>
  <si>
    <t>Определен руководитель Службы</t>
  </si>
  <si>
    <t xml:space="preserve">Разработан и утвержден план работы Службы </t>
  </si>
  <si>
    <t>- в т.ч. волонтеров из числа учащихся</t>
  </si>
  <si>
    <t>Наличие положения, определяющего порядок формирования</t>
  </si>
  <si>
    <t xml:space="preserve">- в том числе проводятся исследования ценностных ориентаций обучающихся </t>
  </si>
  <si>
    <t>- в том числе иные исследования</t>
  </si>
  <si>
    <t xml:space="preserve">- в том числе проводится анкетирование педагогов </t>
  </si>
  <si>
    <t>- в том числе иное</t>
  </si>
  <si>
    <t>охват обучающихся</t>
  </si>
  <si>
    <t>- общее количество</t>
  </si>
  <si>
    <t xml:space="preserve">- в том числе совершенных сотрудниками ОО </t>
  </si>
  <si>
    <t>- в том числе совершенных родителями либо законными представителями</t>
  </si>
  <si>
    <t xml:space="preserve">если ответ НЕТ, указать несоответствия </t>
  </si>
  <si>
    <t>если ответ ДА, указать какие и их периодичность</t>
  </si>
  <si>
    <t xml:space="preserve">если ответ ДА, указать количество участников, чел. </t>
  </si>
  <si>
    <t>если ответ ДА, указать периодичность проведения сбора данных</t>
  </si>
  <si>
    <t>если ответ ДА, указать периодичность проведения исследования</t>
  </si>
  <si>
    <t>если ответ ДА, указать адрес</t>
  </si>
  <si>
    <t>указать процент от 0 до 100</t>
  </si>
  <si>
    <t>Рабочая программа воспитания включает в себя вариативные модули</t>
  </si>
  <si>
    <t>Критерий оценки</t>
  </si>
  <si>
    <t>1 балл за наличие</t>
  </si>
  <si>
    <t>X</t>
  </si>
  <si>
    <t>Количество лабораторий, действующих в ОО</t>
  </si>
  <si>
    <t>1 балл за наличие учета</t>
  </si>
  <si>
    <t>В отчете есть выводы и предложения по повышению эффективности работы</t>
  </si>
  <si>
    <t>Организованы группы ОО в основных социальных сетях</t>
  </si>
  <si>
    <t>Доля отказов от СПТ от общего количества обучающихся%</t>
  </si>
  <si>
    <t>1 балл за наличие привлеченных специалистов</t>
  </si>
  <si>
    <t>если ответ ДА, указать охват случаев</t>
  </si>
  <si>
    <t>по 1 баллу за каждую соц.сеть, но не более 3 баллов в сумме</t>
  </si>
  <si>
    <t>1 балл за каждый модуль, но не более 5 в сумме</t>
  </si>
  <si>
    <t>Межведомственный проект «Культура для школьников»</t>
  </si>
  <si>
    <t>Культурно-просветительские программы для школьников, в том числе «Дороги Победы»</t>
  </si>
  <si>
    <t>Количество несовершеннолетних, состоящих на профилактическом учете</t>
  </si>
  <si>
    <t>Выявлено правонарушений со стороны обучающихся, связанных с употреблением ПАВ</t>
  </si>
  <si>
    <t>по 1 баллу за каждую, но не более 3 в сумме</t>
  </si>
  <si>
    <t xml:space="preserve"> указать долю классов, обеспеченных классными руководителями / кураторами групп</t>
  </si>
  <si>
    <t>Разработка и апробация авторских методик, программ, технологий воспитания / профилактики педагогами ОО</t>
  </si>
  <si>
    <t>если ответ ДА, указать дату принятия / утверждения</t>
  </si>
  <si>
    <t>Историко-краеведческое объединение / казачье / объединение исторической реконструкции</t>
  </si>
  <si>
    <t>Походах / экспедициях</t>
  </si>
  <si>
    <t>Походов / экспедиций</t>
  </si>
  <si>
    <t>Утверждена и реализуется программа профилактики / программа формирования законопослушного поведения</t>
  </si>
  <si>
    <t>Внедрение инновационных методик, программ, технологий воспитания / профилактики</t>
  </si>
  <si>
    <t>Определены показатели и методы сбора данных по направлению «Воспитание»</t>
  </si>
  <si>
    <t>Определены основные подходы к организации мониторинга по направлению «Воспитание»</t>
  </si>
  <si>
    <t>Определен ответственный (ответственные) за организацию и проведение мониторинга по направлению «Воспитание»</t>
  </si>
  <si>
    <t>Проводится мониторинг по направлению «Воспитание»</t>
  </si>
  <si>
    <t>Организован мониторинг по направлению «Профилактика»</t>
  </si>
  <si>
    <t>Осуществляется анализ результатов мониторинга по направлению «Профилактика и безопасность»</t>
  </si>
  <si>
    <t>Организация мониторинга по направлению «Профилактика»</t>
  </si>
  <si>
    <t>Организация мониторинга по направлению «Взаимодействие с родителями (законными представителями)»</t>
  </si>
  <si>
    <t>Обеспечение классов / групп сопровождением классных руководителей / кураторов групп, %</t>
  </si>
  <si>
    <t>Проведение просветительской работы с родителями обучающихся по вопросам воспитания и профилактики деструктивного поведения (включая деятельность всего педагогического состава)</t>
  </si>
  <si>
    <t>Коллегиальный орган ОО, деятельность которого направлена на организацию и осуществление контроля за проведением профилактики социально-опасных явлений и деструктивного поведения несовершеннолетних обучающихся (Совет профилактики)</t>
  </si>
  <si>
    <t>Орган ученического самоуправления</t>
  </si>
  <si>
    <t>Рабочая программа воспитания соответствует действующей Примерной рабочей программе воспитания для общеобразовательных организаций</t>
  </si>
  <si>
    <r>
      <t xml:space="preserve">если ответ ДА, указать документ их определяющий </t>
    </r>
    <r>
      <rPr>
        <i/>
        <sz val="12"/>
        <rFont val="Times New Roman"/>
        <family val="1"/>
        <charset val="204"/>
      </rPr>
      <t>и должность ответственного</t>
    </r>
  </si>
  <si>
    <t xml:space="preserve">если ответ ДА, указать название и должность ответственного </t>
  </si>
  <si>
    <t>если ответ ДА, указать дату и номер локального акта, должность ответственного</t>
  </si>
  <si>
    <t>- в текущем календарном году</t>
  </si>
  <si>
    <t>- в предшествующем календарном году</t>
  </si>
  <si>
    <t>Оценивается доля к общему количеству обучающихся</t>
  </si>
  <si>
    <t>Количество случаев деструктивного проявления в ОО / обучающимися данной ОО (получивших резонанс в СМИ, рассмотренных КДН и ЗП) чел.</t>
  </si>
  <si>
    <t>Количество выявленных деструктивных аккаунтов обучающихся в социальных сетях (выявлено ОО / региональными организациями / ЦИСМ)</t>
  </si>
  <si>
    <t>Оценивается доля обучающихся, включенных в программу сопровождения к общему количеству обучающихся группы риска по результатам СПТ</t>
  </si>
  <si>
    <t>Треки/компоненты УЦ</t>
  </si>
  <si>
    <t>Трек № 1</t>
  </si>
  <si>
    <t>Школьный климат и безопасная образовательная среда</t>
  </si>
  <si>
    <t>Показатели и мониторинг</t>
  </si>
  <si>
    <t>Анализ результатов мониторинга и адресные рекомендации</t>
  </si>
  <si>
    <t>Цели и задачи, НПА и концептуальные документы</t>
  </si>
  <si>
    <t>Трек № 2</t>
  </si>
  <si>
    <t>Воспитание уроком (урочная деятельность)</t>
  </si>
  <si>
    <t>Трек № 3</t>
  </si>
  <si>
    <t>Показатель для самообследования ОО</t>
  </si>
  <si>
    <t>Трек № 4</t>
  </si>
  <si>
    <t>Трек № 5</t>
  </si>
  <si>
    <t>Трек № 6</t>
  </si>
  <si>
    <t xml:space="preserve">Службы сопровождения </t>
  </si>
  <si>
    <t>Подготовлен отчет о работе коллегиального органа (деятельность которого направлена на организацию и осуществление контроля за проведением профилактики социально-опасных явлений и деструктивного поведения несовершеннолетних обучающихся (Совет профилактики)) за предшествующий учебный год</t>
  </si>
  <si>
    <t>Количество участников Службы медиации (примирения)</t>
  </si>
  <si>
    <t>Подготовлен отчет о работе Службы медиации (примирения) за предшествующий учебный год</t>
  </si>
  <si>
    <t>Антикризисный план включает меры по обеспечению физической безопасности</t>
  </si>
  <si>
    <t>Наличие адресных рекомендаций по результатам анализа воспитательной работы</t>
  </si>
  <si>
    <t xml:space="preserve">Соответствие индивидуальных планов специалистов по воспитательной работе общешкольному плану </t>
  </si>
  <si>
    <t>Определен порядок взаимодействия всех специалистов по воспитательной работе (создан коллегиальный орган)</t>
  </si>
  <si>
    <t>- в том числе осуществляется сбор обратной связи от обучающихся по результатам урочной деятельности</t>
  </si>
  <si>
    <t>- в том числе осуществляется анализ обратной связи через неофициальные социальные группы обучающихся по результатам урочной деятельности</t>
  </si>
  <si>
    <t>Проведение просветительской работы с родителями обучающихся по вопросам воспитания (включая деятельность всего педагогического состава)</t>
  </si>
  <si>
    <t>Подготовка и распространение информации для родителей по вопросам профилактики деструктивного поведения</t>
  </si>
  <si>
    <t>Антикризисный план включает меры по обеспечению психологической безопасности и благополучия обучающихся и сотрудников</t>
  </si>
  <si>
    <t>Организована предметно-пространственная среда в соответствии с примерной рабочей программой воспитания для ОО</t>
  </si>
  <si>
    <t>Формируется отчет по результатам работы Органа ученического самоуправления</t>
  </si>
  <si>
    <t>Количество участников Органа ученического самоуправления</t>
  </si>
  <si>
    <t>Мероприятия, меры, управленческие решения и анализ принятых мер</t>
  </si>
  <si>
    <t>Классные руководителя / кураторы групп</t>
  </si>
  <si>
    <t>Организовано и осуществляется ведение карт наблюдений за поведением обучающихся</t>
  </si>
  <si>
    <t>Организована работа "Почты доверия" для обучающихся, родителей и педагогов</t>
  </si>
  <si>
    <t xml:space="preserve">Наличие приказа ОО об организации информационного сопровождения деятельности </t>
  </si>
  <si>
    <t xml:space="preserve"> - в том числе на заседаниях методических объединений учителей-предметников</t>
  </si>
  <si>
    <t>Наличие положения (приказа ОО) о формировании методических объединений классных руководителей</t>
  </si>
  <si>
    <t>Наличие системы наставничества для молодых классных руководителей</t>
  </si>
  <si>
    <t>Внеурочная деятельность и система дополнительного образования</t>
  </si>
  <si>
    <t xml:space="preserve">Наличие приказа(ов) о создании клубов, секций, кружков и организации иных видов внеурочной деятельности </t>
  </si>
  <si>
    <t>Наличие соглашений, договора(ов) о сетевом взаимодействии с учреждениями дополнительного образования</t>
  </si>
  <si>
    <t>Проведение мероприятий с педагогами дополнительного образования, направленных на повышение эффективности воспитательной и профилактической работы</t>
  </si>
  <si>
    <t>Наличие утвержденного антикризисного плана (план действий в чрезвычайных ситуациях) в соответствии с Письмом Минпросвещения РФ от 11.05.2021№СК-123/07 "Об усилении мер безопасности"</t>
  </si>
  <si>
    <t>Наличие в рабочих программах по всем учебным предметам, курсам, модулям целевых ориентиров результатов воспитания в соответствии со ступенью образования</t>
  </si>
  <si>
    <t>Наличие регионального компонента в учебных программах, курсах, модулях</t>
  </si>
  <si>
    <t>Наличие рекомендаций по организации воспитательной работы по результатам анализа воспитательной работы ОО для учителей-предметников</t>
  </si>
  <si>
    <t>Рассмотрение вопросов по организации и результатам воспитательной работы в рамках урочной деятельности:</t>
  </si>
  <si>
    <t>Наличие рекомендаций по организации воспитательной работы по результатам анализа воспитательной работы ОО для классных руководителей</t>
  </si>
  <si>
    <t>Наличие мониторинга интересов и потребностей во внеурочной деятельности обучающихся</t>
  </si>
  <si>
    <t>Наличие анализа по результатам мониторинга интересов и потребностей во внеурочной деятельности обучающихся</t>
  </si>
  <si>
    <t>Педагог-психолога</t>
  </si>
  <si>
    <t>Педагог дополнительного образования</t>
  </si>
  <si>
    <t>Учителя – предметники</t>
  </si>
  <si>
    <t>- в том числе направленных на формирование ценностных ориентаций</t>
  </si>
  <si>
    <t>Проведение просветительской работы классными руководителями с родителями обучающихся по вопросам воспитания и профилактики деструктивного поведения</t>
  </si>
  <si>
    <t>Подготовка и распространение информации для родителей по вопросам воспитания и профилактики</t>
  </si>
  <si>
    <t>Проведение классных часов по вопросам воспитания и профилактики</t>
  </si>
  <si>
    <t>Проведение родительских собраний с рассмотрением вопросов воспитания и профилактики</t>
  </si>
  <si>
    <t>Наличие плана проведения классных часов по вопросам воспитания и профилактики</t>
  </si>
  <si>
    <t>Наличие плана проведения родительских собраний с рассмотрением вопросов воспитания и профилактики</t>
  </si>
  <si>
    <t>Проведение индивидуальной работы с родителями обучающихся групп риска</t>
  </si>
  <si>
    <t>Наличие планов работы классных руководителей с обучающимися групп риска, в том числе обучающимися, в отношении которых проводится ИПР</t>
  </si>
  <si>
    <t>Наличие учета участия и занятости обучающихся во внеурочной деятельности и дополнительном образовании</t>
  </si>
  <si>
    <t>Психолого-педагогический консилиум (ППк)</t>
  </si>
  <si>
    <t xml:space="preserve">Наличие адресных рекомендаций по результатам СПТ-тестирования для обучающихся групп риска по проведению работы c обучающимися </t>
  </si>
  <si>
    <t xml:space="preserve"> - в том числе для классных руководителей</t>
  </si>
  <si>
    <t xml:space="preserve"> - в том числе для родителей</t>
  </si>
  <si>
    <t xml:space="preserve"> - в том числе социальными педагогами</t>
  </si>
  <si>
    <t xml:space="preserve"> - в том числе педагогами-психологами</t>
  </si>
  <si>
    <t>Адресные рекомендации по результатам анализа результатов мониторинга по направлению «Профилактика и безопасность»</t>
  </si>
  <si>
    <t>Наличие отчета о реализации модуля «Профилактика и безопасность» календарного плана воспитательной работы за предшествующий учебный год</t>
  </si>
  <si>
    <t>не оценивается</t>
  </si>
  <si>
    <t>если ответ ДА, указать - отдельное помещение или многофункциональное помещение</t>
  </si>
  <si>
    <t>1 балл за соответствие</t>
  </si>
  <si>
    <t>N1</t>
  </si>
  <si>
    <t>N2</t>
  </si>
  <si>
    <t>N3</t>
  </si>
  <si>
    <t>N4</t>
  </si>
  <si>
    <t>N1A</t>
  </si>
  <si>
    <t>N2A</t>
  </si>
  <si>
    <t>N3A</t>
  </si>
  <si>
    <t>N4A</t>
  </si>
  <si>
    <t/>
  </si>
  <si>
    <t>N5</t>
  </si>
  <si>
    <t>N5A</t>
  </si>
  <si>
    <t>- в том числе по направлению "профилактика правонарушений и общественно опасного поведения"</t>
  </si>
  <si>
    <t>- в том числе по направлению "профилактика буллинга"</t>
  </si>
  <si>
    <t>- в том числе по направлению "профилактика суицидального поведения"</t>
  </si>
  <si>
    <t>- в том числе по направлению "профилактика террористическим угрозам"</t>
  </si>
  <si>
    <t>- в том числе по направлению "профилактика детского травматизма"</t>
  </si>
  <si>
    <t>- в том числе по направлению "профилактика негативного информационного воздействия"</t>
  </si>
  <si>
    <t>- в том числе по другим направлениям</t>
  </si>
  <si>
    <t>если ответ ДА, указать направления</t>
  </si>
  <si>
    <t>- в том числе информация о проводимых мероприятиях</t>
  </si>
  <si>
    <t>- в том числе информация о возможностях участия в программах дополнительного образования</t>
  </si>
  <si>
    <t>- в том числе информация о возможностях участия в программах общественных организаций и объединений</t>
  </si>
  <si>
    <t>на сайте представлены информационные и методические материалы по направлению «Профилактика» для обучающихся</t>
  </si>
  <si>
    <t>на сайте представлены информационные и методические материалы по направлению «Профилактика» для родителей</t>
  </si>
  <si>
    <t>на сайте представлены информационные и методические материалы по направлению «Профилактика» для широкого круга лиц</t>
  </si>
  <si>
    <t>на сайте представлены информационные и методические материалы по направлению «Воспитание» для обучающихся</t>
  </si>
  <si>
    <t>на сайте представлены информационные и методические материалы по направлению «Воспитание» для родителей</t>
  </si>
  <si>
    <t>на сайте представлены информационные и методические материалы по направлению «Воспитание» для широкого круга лиц</t>
  </si>
  <si>
    <t>В группе размещены информационные и методические материалы по направлению «Профилактика» для родителей</t>
  </si>
  <si>
    <t>В группе размещены информационные и методические материалы по направлению «Профилактика» для педагогов</t>
  </si>
  <si>
    <t>В группе размещены информационные и методические материалы по направлению «Профилактика» для широкого круга лиц</t>
  </si>
  <si>
    <t>В группе размещены информационные и методические материалы по направлению «Воспитание» для обучающихся</t>
  </si>
  <si>
    <t>В группе размещены информационные и методические материалы по направлению «Воспитание» для родителей</t>
  </si>
  <si>
    <t>В группе размещены информационные и методические материалы по направлению «Воспитание» для педагогов</t>
  </si>
  <si>
    <t>В группе размещены информационные и методические материалы по направлению «Воспитание» для широкого круга лиц</t>
  </si>
  <si>
    <t xml:space="preserve">Наличие алгоритма действий для обучающихся, педагогов и родителей в ситуациях буллинга в правилах внутреннего распорядка для обучающихся, правилах поведения в школе или принята антибуллиновая хартия </t>
  </si>
  <si>
    <t>Количество споров, урегулированных комиссией по урегулированию споров между участниками образовательных отношений за предшествующий учебный год, всего</t>
  </si>
  <si>
    <t>Количество споров (коллективных жалоб обучающихся), урегулированных комиссией за предшествующий учебный год</t>
  </si>
  <si>
    <t>Количество споров (коллективных жалоб родителей ), урегулированных комиссией за предшествующий учебный год</t>
  </si>
  <si>
    <t>Наличие в ОО системы поощрения социальной успешности и проявлений активной жизненной позиции обучающихся</t>
  </si>
  <si>
    <t>Коллегиальный орган ОО, деятельность которого направлена на включение родителей в процесс обучения и воспитания обучающихся (совет родителей/общешкольный родительских комитет)</t>
  </si>
  <si>
    <t>Проведение общешкольных родительских собраний, на которых были рассмотрены вопросы воспитания и профилактики деструктивного поведения, формирования безопасной и комфортной образовательной среды</t>
  </si>
  <si>
    <t>Количество педагогических работников, уволившихся в предшествующем учебном году</t>
  </si>
  <si>
    <t>Количество педагогических работников, уволившихся в текущем учебном году</t>
  </si>
  <si>
    <t>Количество обучающихся, переведённых в другие ОО в предшествующем учебном году</t>
  </si>
  <si>
    <t>Количество обучающихся, переведённых в другие ОО в текущем учебном году</t>
  </si>
  <si>
    <t>Проведение анализа эффективности проведенных мероприятий, принятых мер и управленческих решений, направленных на обеспечение безопасности образовательной среды, в том числе усилению АТЗ</t>
  </si>
  <si>
    <t>Осуществляется анализ состояния совместной деятельности на уроках обучающихся и взрослых</t>
  </si>
  <si>
    <t>Перечень тем классных часов соответствует целевым ориентирам программы воспитания ОО и календарному плану воспитательной работы ОО</t>
  </si>
  <si>
    <t>Наличие мониторинга интересов и потребностей во внеурочной деятельности обучающихся групп риска</t>
  </si>
  <si>
    <t>Наличие учета участия и занятости обучающихся во внеурочной деятельности и дополнительном образовании групп риска</t>
  </si>
  <si>
    <t xml:space="preserve">Наличие анализа данных по результатам мониторинга участия и занятости обучающихся во внеурочной деятельности и дополнительном образовании </t>
  </si>
  <si>
    <t>Наличие в ОО социальной службы/ социального педагога</t>
  </si>
  <si>
    <t>Наличие в ОО психологической службы / педагога-психолога</t>
  </si>
  <si>
    <t>- в том числе с связи из них в связи с антиобщественными действиями/ правонарушениями обучающихся</t>
  </si>
  <si>
    <t>Разработаны и реализуются программы адресной психологической помощи для обучающихся с отклоняющимся поведением</t>
  </si>
  <si>
    <t>Проводится мониторинг по выявлению групп социального риска среди обучающихся:</t>
  </si>
  <si>
    <t xml:space="preserve">Проведение экспертизы психологической безопасности образовательной среды в отдельных классных коллективах/группах обучающихся </t>
  </si>
  <si>
    <t>Осуществляется мониторинг социального статуса обучающихся в классных коллективах</t>
  </si>
  <si>
    <t xml:space="preserve">Проведение мониторинга социального статуса обучающихся в классных коллективах, в том числе с помощью социометрического исследования </t>
  </si>
  <si>
    <t>Наличие программы развития ОО</t>
  </si>
  <si>
    <t>Принцип формирования соответствуют всероссийской программе по развитию советов обучающихся "Ученическое самоуправление"</t>
  </si>
  <si>
    <t>Определены ответственные за реализацию каждого направления антикризисного плана</t>
  </si>
  <si>
    <t>Наличие анализа причин увольнения педагогических работников</t>
  </si>
  <si>
    <t xml:space="preserve">Наличие анализа причин перевода обучающихся в другие ОО </t>
  </si>
  <si>
    <t>Проводится мониторинг психологической безопасности образовательной среды ОО</t>
  </si>
  <si>
    <t xml:space="preserve">Подготовлены и оформлены решения (протоколы) Комиссии по урегулированию споров между участниками образовательных отношений </t>
  </si>
  <si>
    <t>Проведение анализа результатов мониторинга психологической безопасности образовательной среды, принятых мер и управленческих решений</t>
  </si>
  <si>
    <t>Формирование воспитательной системы в ОО</t>
  </si>
  <si>
    <t>Доля родителей, принявших участие в общешкольных родительских собраниях от общего количества обучающихся</t>
  </si>
  <si>
    <t>указать долю</t>
  </si>
  <si>
    <t>если ответ ДА, указать какие и периодичность актуализации материалов по направлению «Профилактика»</t>
  </si>
  <si>
    <t>На сайте размещены информационные и методические материалы для участников образовательных отношений по направлению «Воспитание»</t>
  </si>
  <si>
    <t>Принятие управленческих решений и анализ эффективности принятых мер в части формирования воспитательной системы</t>
  </si>
  <si>
    <t>Классное руководство</t>
  </si>
  <si>
    <t>Анализ эффективности, принятие мер и управленческих решений по результатам воспитания в рамках урочной деятельности</t>
  </si>
  <si>
    <t>Анализ эффективности, принятие мер и управленческих решений по результатам воспитания в рамках классного руководства</t>
  </si>
  <si>
    <t xml:space="preserve">Анализ эффективности, принятие мер и управленческих решений по результатам воспитания в рамках внеурочной деятельности </t>
  </si>
  <si>
    <t>Наличие в ОО положения о ППк</t>
  </si>
  <si>
    <t>Оформлено заключений ППк с начала учебного года</t>
  </si>
  <si>
    <t>Оформлено заключений ППк в предшествующей учебном году</t>
  </si>
  <si>
    <t>Разработано и утверждено положение о работе коллегиального органа Совет профилактики</t>
  </si>
  <si>
    <t>если ответ ДА, указать периодичность актуализации социального паспорта школы (один раз в учебный год / раз в полугодие / каждую четверть)</t>
  </si>
  <si>
    <t xml:space="preserve">Разработан и утвержден план работы Совета профилактики </t>
  </si>
  <si>
    <t>Принятие управленческих решений и анализ эффективности принятых мер по результатам работы служб сопровождения</t>
  </si>
  <si>
    <t>Наличие рекомендаций ППк по проведению работы c обучающимися с девиантным поведением и признаками социальной дезадаптации</t>
  </si>
  <si>
    <t>*</t>
  </si>
  <si>
    <t>Наличие в календарном плане воспитательной работы на текущий учебный год мероприятий, направленных на:</t>
  </si>
  <si>
    <t>если ответ ДА указать периодичность актуализации материалов по направлению «Профилактика» в группе</t>
  </si>
  <si>
    <t>если ответ ДА указать периодичность актуализации материалов по направлению «Воспитание» в группе</t>
  </si>
  <si>
    <t>если ответ ДА, указать какой</t>
  </si>
  <si>
    <t>если ответ ДА, указать количество, классов в которых сформированы социальные паспорта на дату обследования</t>
  </si>
  <si>
    <t>АНАЛИЗ ОРГАНИЗАЦИИ ПРОФИЛАКТИЧЕСКОЙ РАБОТЫ (ДЛЯ МУН.КООРДИНАТОРА)</t>
  </si>
  <si>
    <t>Приказ о назначении должностных лиц, ответственных за проведение мероприятий по обеспечению антитеррористической защиты (АТЗ) территории образовательной организации (объекта) и организацию межведомственного взаимодействия</t>
  </si>
  <si>
    <t xml:space="preserve">Наличие паспорта безопасности объекта (территории), в том числе акта обследования и категорирования объекта </t>
  </si>
  <si>
    <t>Поисковый отряд / объединение</t>
  </si>
  <si>
    <t>Оценивается наличие или отсутствие показателя</t>
  </si>
  <si>
    <t>Учет кадровой и ученической миграции</t>
  </si>
  <si>
    <t>Не оценивается</t>
  </si>
  <si>
    <t>Оценивается соответствие методическим рекомендациями Минпросвещения (Письмо от 28 января 2020 г. № ВБ-85/12)</t>
  </si>
  <si>
    <t>Участие обучающихся ОО в мероприятиях регионального уровня</t>
  </si>
  <si>
    <t>Участие обучающихся ОО в мероприятиях общероссийского уровня, всего чел.</t>
  </si>
  <si>
    <t>Данные о количестве кружков и студий учреждений культуры, действующих на базе ОО</t>
  </si>
  <si>
    <t>Параметры оценивания</t>
  </si>
  <si>
    <t>Примечание</t>
  </si>
  <si>
    <t xml:space="preserve">Оценивается соответствие Рабочей программы воспитания мероприятий НПА и методическим рекомендациям </t>
  </si>
  <si>
    <t xml:space="preserve">Оценивается соответствие календарного плана воспитательной работы и утвержденной Рабочей программы воспитания </t>
  </si>
  <si>
    <t>Оценивается соответствие всероссийской программе по развитию советов обучающихся "Ученическое самоуправление"</t>
  </si>
  <si>
    <t>Оценивается с учетом наличия подтверждающих материалов (ссылок)</t>
  </si>
  <si>
    <t>Оценивается наличие или отсутствие учета показателя</t>
  </si>
  <si>
    <t>Фестивалей и конкурсов</t>
  </si>
  <si>
    <t>Соревнований</t>
  </si>
  <si>
    <t>Необходим анализ соответствия данных внутреннего учета ОО данным ПДН ОВД МВД</t>
  </si>
  <si>
    <t>Необходим анализ соответствия данных внутреннего учета ОО данным КДН и ЗП</t>
  </si>
  <si>
    <t>Необходим анализ соответствия данных внутреннего учета ОО данным ПДН ОВД МВД, КДН и ЗП, снижения или увеличения количества обучающихся ОО состоящих на учета</t>
  </si>
  <si>
    <t>Необходим анализ соответствия данных внутреннего учета данным МК, ПДН и ЗП</t>
  </si>
  <si>
    <t>Необходим анализ соответствия данных внутреннего учета данным МК (если такой учет ведется на уровне МО)</t>
  </si>
  <si>
    <t>Необходим анализ соответствия данных внутреннего учета данным МК, ПДН ОВД МВД (если такой учет ведется на уровне МО)</t>
  </si>
  <si>
    <t>Необходим анализ соответствия организации и проведения СПТ нормативно-правовым актам и методическим рекомендациям</t>
  </si>
  <si>
    <t>1 балл если 70% и более обучающихся</t>
  </si>
  <si>
    <t>2 балла если 95% и более обучающихся, 1 балл если от 50% до 95% обучающихся</t>
  </si>
  <si>
    <t>3 балла за охват более 10% обучающихся, 2 балла за охват более 5% обучающихся, 1 балл охват менее 5%</t>
  </si>
  <si>
    <t>3 балла за охват 20% и более обучающихся, 2 балла за охват 10% и более обучающихся, 1 балл за охват менее 5%</t>
  </si>
  <si>
    <t>1 балл если охват 100%</t>
  </si>
  <si>
    <t>по 1 баллу за каждую программу, но не более 5 в сумме</t>
  </si>
  <si>
    <t xml:space="preserve">В программе развития ОО обозначены цели / задачи формирования безопасной образовательной среды, благоприятного школьного климата </t>
  </si>
  <si>
    <t xml:space="preserve">Наличие положения о Комиссии по урегулированию споров между участниками образовательных отношений </t>
  </si>
  <si>
    <t xml:space="preserve">Оценивается соответствие Плана мероприятий НПА и методическим рекомендациям </t>
  </si>
  <si>
    <t>На сайте размещены информационные и методические материалы для участников образовательных отношений по направлению «Профилактика»</t>
  </si>
  <si>
    <t>если ответ ДА, указать какие и периодичность актуализации материалов по направлению «Воспитание»</t>
  </si>
  <si>
    <t>Анализ наличия программ, сценариев, порядков и иных документов по проведенным мероприятиям</t>
  </si>
  <si>
    <t>Наличие в рабочих программах по всем учебным предметам, курсам, модулям тематик в соответствии с календарным планом воспитательной работы</t>
  </si>
  <si>
    <t xml:space="preserve"> -в том числе на педагогических советах</t>
  </si>
  <si>
    <t>Организация учителями - предметниками шефства мотивированных и «сильных» обучающихся над неуспевающими одноклассниками, в том числе с особыми образовательными потребностями</t>
  </si>
  <si>
    <t>Оценивается соответствие программы ОО НПА и методическим рекомендациям</t>
  </si>
  <si>
    <t>Необходим анализ соответствия данных внутреннего учета ОО данным ПДН ОВД МВД, качества работы по индивидуальному сопровождению обучающихся</t>
  </si>
  <si>
    <t>Количество случаев, рассмотренных Службой медиации (примирения) за предшествующий учебный год, всего</t>
  </si>
  <si>
    <t>Количество случаев, рассмотренных Службой медиации (примирения) в текущем учебном году, всего</t>
  </si>
  <si>
    <t>Руководитель службы медиации (примирения) прошел обучение медиации и восстановительным технологиям в объеме не менее 72 часов</t>
  </si>
  <si>
    <t>Оценивается с учетом наличия подтверждающих материалов, документов, отчетов, ссылок</t>
  </si>
  <si>
    <t xml:space="preserve">Оценивается с учетом наличия подтверждающих материалов, документов, отчетов, ссылок </t>
  </si>
  <si>
    <t xml:space="preserve">Оценивается доля к общему количеству обучающихся, с учетом наличия подтверждающих материалов, документов, отчетов, ссылок </t>
  </si>
  <si>
    <t>3 балла если 95% и более обучающихся, 2 балла если от 50% до 95% обучающихся, 1 балл если менее 50%</t>
  </si>
  <si>
    <t>не заполняется</t>
  </si>
  <si>
    <t>поле для заполнения</t>
  </si>
  <si>
    <t>Образовательная организация</t>
  </si>
  <si>
    <t>ID</t>
  </si>
  <si>
    <t>ДА</t>
  </si>
  <si>
    <t>НЕТ</t>
  </si>
  <si>
    <t>совет ОО</t>
  </si>
  <si>
    <t>попечительский совет</t>
  </si>
  <si>
    <t>управляющий совет</t>
  </si>
  <si>
    <t>наблюдательный совет</t>
  </si>
  <si>
    <t>отсутствует</t>
  </si>
  <si>
    <t>не проводится</t>
  </si>
  <si>
    <t>осуществляется сбор данных и проведение исследований</t>
  </si>
  <si>
    <t>осуществляется только сбор данных</t>
  </si>
  <si>
    <t>во всех классах и группах ОО</t>
  </si>
  <si>
    <t>в среднем звене</t>
  </si>
  <si>
    <t>в старшем звене</t>
  </si>
  <si>
    <t>в старшем и среднем звеньях</t>
  </si>
  <si>
    <t>по 1 баллу за каждый факт обобщения, но не более 5 в сумме</t>
  </si>
  <si>
    <t>если ответ ДА, указать количество, а в примечании - каких</t>
  </si>
  <si>
    <t>если ответ ДА, указать количество, а в примечании - в каких и кто осуществляет управление и сопровождение (завуч / социальный педагог / советник директора / учитель (преподаватель) информатики / иное)</t>
  </si>
  <si>
    <t>более 10% обучающихся</t>
  </si>
  <si>
    <t>от 5% до 10% обучающихся</t>
  </si>
  <si>
    <t>менее 5% обучающихся</t>
  </si>
  <si>
    <t>0% обучающихся (не проводится)</t>
  </si>
  <si>
    <t>95% и более обучающихся</t>
  </si>
  <si>
    <t>от 50% до 95% обучающихся</t>
  </si>
  <si>
    <t>0% (не проводится)</t>
  </si>
  <si>
    <t>20% и более обучающихся</t>
  </si>
  <si>
    <t>от 10% до 20% обучающихся</t>
  </si>
  <si>
    <t>менее 10% обучающихся</t>
  </si>
  <si>
    <t xml:space="preserve">1 педагог и более на 100 обучающихся, </t>
  </si>
  <si>
    <t xml:space="preserve">1 педагог на 101-200 обучающихся, </t>
  </si>
  <si>
    <t>1 педагог на 201-300 обучающихся</t>
  </si>
  <si>
    <t>менее 1 педагога на 300 обучающихся или отсутствуют</t>
  </si>
  <si>
    <t>5 и более</t>
  </si>
  <si>
    <t>указать количество вариативных модулей</t>
  </si>
  <si>
    <t>3 и более</t>
  </si>
  <si>
    <t>если ответ ДА, указать число родителей, чел</t>
  </si>
  <si>
    <t>если ответ ДА, указать количество</t>
  </si>
  <si>
    <t>если ответ ДА, указать количество участников, чел.</t>
  </si>
  <si>
    <t>Данные ОО</t>
  </si>
  <si>
    <t>Комментарий (значение)</t>
  </si>
  <si>
    <t>Инновационная деятельность ОО в области воспитания и профилактики за 3 года</t>
  </si>
  <si>
    <t>ДА, УЧЕТ ВЕДЕТСЯ</t>
  </si>
  <si>
    <t>НЕТ, УЧЕТ НЕ ВЕДЕТСЯ</t>
  </si>
  <si>
    <t>3 балла - если 1 педагог и более на 100 обучающихся, 2 балла- если 1 педагог на 200 обучающихся, 1 балла, если - 1 педагог на 300 обучающихся</t>
  </si>
  <si>
    <t>менее 50% обучающихся</t>
  </si>
  <si>
    <t>Трек</t>
  </si>
  <si>
    <t>ИТОГО:</t>
  </si>
  <si>
    <t>Максимум по треку</t>
  </si>
  <si>
    <t>abcde fghij</t>
  </si>
  <si>
    <t>2строки</t>
  </si>
  <si>
    <t>В группе размещены информационные и методические материалы по направлению «Профилактика» для обучающихся</t>
  </si>
  <si>
    <t>Оценивается с учетом наличия подтверждающих материалов, документов, отчетов, ссылок (соответствие нормативно-правовым документам, полнота и актуальность отображаемой информации, наличие необходимых экспертиз и заключений, своевременность составления и др.)</t>
  </si>
  <si>
    <t>Оценивается соответствие социального паспорта ОО НПА и методическим рекомендациям</t>
  </si>
  <si>
    <t>Дата заполнения</t>
  </si>
  <si>
    <t>Инструкция по заполнению формы самообследования ОО (для ОО)</t>
  </si>
  <si>
    <t>2. Перед заполнением данных формы в соответствующие поля её шапки вносятся сведения о регионе, муниципалитете и образовательной организации, фиксируется дата заполнения.</t>
  </si>
  <si>
    <t>3. В форме подлежат заполнению только те поля в колонках «Данные ОО» и «Комментарий (значение)», которые выделены серым цветом. Форма не позволяет заполнить другие поля. При этом выставление баллов за ответы и их суммирование производится автоматически.</t>
  </si>
  <si>
    <t xml:space="preserve">4. В колонке «Данные ОО» для заполнения следует выбирать предлагаемые варианты из выпадающего списка. </t>
  </si>
  <si>
    <t>5. В поле «Комментарий (значение)» допускается ввод показателей и пояснений к ним, включая даты и числовые значения, при этом следует ориентироваться на всплывающую подсказку, которая появляется при перемещении курсора в данное поле, и определяет, что ожидается в качестве ответа в данном поле.</t>
  </si>
  <si>
    <t>7. При заполнении таблицы создание новых строк, столбцов, объединение ячеек и любое другое изменение её структуры недопустимо!</t>
  </si>
  <si>
    <t>Инструкция по заполнению формы самообследования ОО
(для муниципального координатора)</t>
  </si>
  <si>
    <t>2. Предварительный запрос формы без осуществления выезда не допускается.</t>
  </si>
  <si>
    <t>3. Муниципальный координатор при проведении обследования образовательной организации должен удостовериться, что все обязательные для заполнения ячейки содержат требуемые данные, представленные ссылки открываются, все представленные документы соответствуют требованиям к предоставлению материалов.</t>
  </si>
  <si>
    <t>Баллы (ОО)</t>
  </si>
  <si>
    <t>Баллы (МунКор)</t>
  </si>
  <si>
    <t>4. На страницу для заполнения муниципальным координатором автоматически копируются сведения из колонок "Данные ОО" и "Комментарий (значение)", заполненные образовательной организацией. В эти ячейки муниципальный координадор никаких изменений не вносит.</t>
  </si>
  <si>
    <t xml:space="preserve">5. Муниципальный координатор осуществляет оценку качества заполнения формы самообследования ОО и построчно выставляет баллы по каждому показателю в соответствующей колонке вручную (на основании указанных в методических рекомендациях критериев), при этом в случае выявления факта расхождения либо при отсутствии подтверждающих документов по оцениваемой позиции, такой факт фиксируется (в поле "Комментарий") в целях формирования адресных рекомендаций ОО по повышению эффективности организации профилактической работы в ОО </t>
  </si>
  <si>
    <t>Примечание по форме</t>
  </si>
  <si>
    <t>6. Поле «Примечание по форме» в блоке муниципального координатора заполняется им при необходимости в случае наличия аргументированных замечаний/дополнений/предложений по формулировке и содержанию показателя</t>
  </si>
  <si>
    <t>6. Поле «Примечание по форме» заполняется при необходимости в случае наличия аргументированных замечаний/дополнений/предложений по формулировке и содержанию показателя.</t>
  </si>
  <si>
    <t>ФОРМА ОБСЛЕДОВАНИЯ ОРГАНИЗАЦИИ ПРОФИЛАКТИЧЕСКОЙ РАБОТЫ В ОО</t>
  </si>
  <si>
    <t>Процент от максимума (ОО)</t>
  </si>
  <si>
    <t>Процент от максимума (МунКор)</t>
  </si>
  <si>
    <t>ФОРМА САМООБСЛЕДОВАНИЯ ОРГАНИЗАЦИИ ПРОФИЛАКТИЧЕСКОЙ РАБОТЫ В ОО</t>
  </si>
  <si>
    <t>ДАНННЫЕ ФОРМЫ САМООБСЛЕДОВАНИЯ ОРГАНИЗАЦИИ ПРОФИЛАКТИЧЕСКОЙ РАБОТЫ В ОО</t>
  </si>
  <si>
    <t>1. Муниципальный координатор проводит обследование образовательной организации в соответствии с проектом методических рекомендаций посредством выезда в образовательную организацию и анализа формы самообследования ОО на последнюю календарную дату с учетом наличия/отсутсвия и содержания подтверждающих документов .</t>
  </si>
  <si>
    <t>1. Форма самообследования ОО заполняется ответственным лицом (директором либо лицом его замещающим, заместителем директора по воспитательной работе) образовательной организации  в соответствии с проектом методических рекомендаций и наличием/отсутствием и содержанием подтверждающих документов.</t>
  </si>
  <si>
    <t>иной орган</t>
  </si>
  <si>
    <t>Наличие порядка учета мнения советов обучающихся, родителей (законных представителей), представительных органов обучающихся при принятии локальных нормативных актов, затрагивающих интересы обучающихся.</t>
  </si>
  <si>
    <t>Оценивается наличие или отсутствие показателя, наличие документа по результатам анализа</t>
  </si>
  <si>
    <t>Обеспечение ОО необходимыми средствами АТЗ в соответствии с рекомендациями Минпросвещения России</t>
  </si>
  <si>
    <t>Старший вожатый</t>
  </si>
  <si>
    <t>95% и более</t>
  </si>
  <si>
    <t>от 50% до 95%</t>
  </si>
  <si>
    <t>менее 50% / не проводится</t>
  </si>
  <si>
    <t>Охват 100%</t>
  </si>
  <si>
    <t>Охват менее 100%</t>
  </si>
  <si>
    <t>Общероссийские общественные организации на базе ОО (РДШ,РСМ,ЮНАРМИЯ, Орлята России, Школа безопасности и др.)</t>
  </si>
  <si>
    <t>Мероприятия и проекты общероссийской общественно-государственной детско-юношеской организации «Российское движение школьников»</t>
  </si>
  <si>
    <t xml:space="preserve">Тематических встреч, бесед и других мероприятий в т.ч. направленных на: </t>
  </si>
  <si>
    <t>Разработан и утвержден план работы коллегиального органа ученического самоуправления</t>
  </si>
  <si>
    <t>Определено помещение для работы органа ученического самоуправления</t>
  </si>
  <si>
    <t>В группе размещены информационные и методические материалы для участников образовательных отношений по направлению «Профилактика»</t>
  </si>
  <si>
    <t>В группе размещены информационные и методические материалы для участников образовательных отношений по направлению «Воспитание»</t>
  </si>
  <si>
    <t>Наличие порядка учета мнения советов обучающихся, родителей (законных представителей), представительных органов обучающихся при выборе меры дисциплинарного взыскания в отношении обучающегося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</si>
</sst>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FFFFFF"/>
      <name val="Times New Roman"/>
      <family val="1"/>
      <charset val="204"/>
    </font>
    <font>
      <sz val="14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1"/>
    </font>
    <font>
      <b/>
      <sz val="16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i/>
      <sz val="12"/>
      <color theme="4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2DCDB"/>
        <bgColor rgb="FFD9D9D9"/>
      </patternFill>
    </fill>
    <fill>
      <patternFill patternType="solid">
        <fgColor rgb="FFD9D9D9"/>
        <bgColor rgb="FFF2DCDB"/>
      </patternFill>
    </fill>
    <fill>
      <patternFill patternType="solid">
        <fgColor rgb="FFD99694"/>
        <bgColor rgb="FFFF99CC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6B9B8"/>
      </patternFill>
    </fill>
    <fill>
      <patternFill patternType="solid">
        <fgColor theme="0" tint="-0.14999847407452621"/>
        <bgColor rgb="FFF2DCDB"/>
      </patternFill>
    </fill>
    <fill>
      <patternFill patternType="solid">
        <fgColor theme="0"/>
        <bgColor rgb="FF33339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99CC"/>
      </patternFill>
    </fill>
    <fill>
      <patternFill patternType="solid">
        <fgColor rgb="FF7030A0"/>
        <bgColor rgb="FFF2DCDB"/>
      </patternFill>
    </fill>
    <fill>
      <patternFill patternType="solid">
        <fgColor rgb="FF7030A0"/>
        <bgColor rgb="FF333399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D9D9D9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9" tint="0.79998168889431442"/>
        <bgColor rgb="FF333399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rgb="FFE6B9B8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rgb="FFF2DCDB"/>
      </patternFill>
    </fill>
    <fill>
      <patternFill patternType="solid">
        <fgColor rgb="FFFFCCFF"/>
        <bgColor rgb="FF333399"/>
      </patternFill>
    </fill>
    <fill>
      <patternFill patternType="solid">
        <fgColor rgb="FFFFCCFF"/>
        <bgColor rgb="FFF2F2F2"/>
      </patternFill>
    </fill>
    <fill>
      <patternFill patternType="solid">
        <fgColor rgb="FFFFCCFF"/>
        <bgColor rgb="FFE6B9B8"/>
      </patternFill>
    </fill>
    <fill>
      <patternFill patternType="solid">
        <fgColor rgb="FF92D050"/>
        <bgColor rgb="FF333399"/>
      </patternFill>
    </fill>
    <fill>
      <patternFill patternType="solid">
        <fgColor theme="0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0" fillId="6" borderId="0" xfId="0" applyFill="1"/>
    <xf numFmtId="1" fontId="3" fillId="0" borderId="1" xfId="0" applyNumberFormat="1" applyFont="1" applyBorder="1" applyAlignment="1">
      <alignment horizontal="center" vertical="center" wrapText="1"/>
    </xf>
    <xf numFmtId="49" fontId="8" fillId="5" borderId="1" xfId="0" quotePrefix="1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center" wrapText="1"/>
      <protection locked="0"/>
    </xf>
    <xf numFmtId="1" fontId="4" fillId="7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" fontId="5" fillId="13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6" fillId="14" borderId="1" xfId="0" quotePrefix="1" applyFont="1" applyFill="1" applyBorder="1" applyAlignment="1">
      <alignment horizontal="left" vertical="center" wrapText="1"/>
    </xf>
    <xf numFmtId="1" fontId="8" fillId="14" borderId="1" xfId="0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1" fontId="13" fillId="15" borderId="1" xfId="0" applyNumberFormat="1" applyFont="1" applyFill="1" applyBorder="1" applyAlignment="1">
      <alignment horizontal="center" vertical="center"/>
    </xf>
    <xf numFmtId="0" fontId="15" fillId="15" borderId="1" xfId="0" applyFont="1" applyFill="1" applyBorder="1"/>
    <xf numFmtId="0" fontId="18" fillId="0" borderId="0" xfId="0" applyFont="1" applyAlignment="1">
      <alignment horizontal="center"/>
    </xf>
    <xf numFmtId="1" fontId="19" fillId="15" borderId="1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21" fillId="15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1" fontId="6" fillId="7" borderId="1" xfId="0" applyNumberFormat="1" applyFont="1" applyFill="1" applyBorder="1" applyAlignment="1">
      <alignment horizontal="left" vertical="center" wrapText="1"/>
    </xf>
    <xf numFmtId="1" fontId="6" fillId="8" borderId="1" xfId="0" applyNumberFormat="1" applyFont="1" applyFill="1" applyBorder="1" applyAlignment="1">
      <alignment horizontal="left" vertical="center" wrapText="1"/>
    </xf>
    <xf numFmtId="1" fontId="8" fillId="5" borderId="1" xfId="0" quotePrefix="1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left" vertical="center" wrapText="1"/>
    </xf>
    <xf numFmtId="1" fontId="6" fillId="10" borderId="1" xfId="0" applyNumberFormat="1" applyFont="1" applyFill="1" applyBorder="1" applyAlignment="1">
      <alignment horizontal="left" vertical="center" wrapText="1"/>
    </xf>
    <xf numFmtId="1" fontId="8" fillId="10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vertical="center" wrapText="1"/>
    </xf>
    <xf numFmtId="1" fontId="8" fillId="5" borderId="1" xfId="0" applyNumberFormat="1" applyFont="1" applyFill="1" applyBorder="1" applyAlignment="1">
      <alignment vertical="center" wrapText="1"/>
    </xf>
    <xf numFmtId="1" fontId="13" fillId="15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wrapText="1"/>
      <protection locked="0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8" fillId="5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8" fillId="10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11" borderId="0" xfId="0" applyFont="1" applyFill="1" applyAlignment="1" applyProtection="1">
      <alignment vertical="center" wrapText="1"/>
      <protection locked="0"/>
    </xf>
    <xf numFmtId="0" fontId="3" fillId="11" borderId="0" xfId="0" applyFont="1" applyFill="1" applyAlignment="1" applyProtection="1">
      <alignment wrapText="1"/>
      <protection locked="0"/>
    </xf>
    <xf numFmtId="0" fontId="4" fillId="18" borderId="1" xfId="0" applyFont="1" applyFill="1" applyBorder="1" applyAlignment="1">
      <alignment horizontal="center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" fontId="3" fillId="11" borderId="1" xfId="0" applyNumberFormat="1" applyFont="1" applyFill="1" applyBorder="1" applyAlignment="1">
      <alignment horizontal="left" vertical="center" wrapText="1"/>
    </xf>
    <xf numFmtId="1" fontId="3" fillId="20" borderId="1" xfId="0" applyNumberFormat="1" applyFont="1" applyFill="1" applyBorder="1" applyAlignment="1">
      <alignment horizontal="left" vertical="center" wrapText="1"/>
    </xf>
    <xf numFmtId="1" fontId="6" fillId="11" borderId="1" xfId="0" applyNumberFormat="1" applyFont="1" applyFill="1" applyBorder="1" applyAlignment="1">
      <alignment horizontal="left" vertical="center" wrapText="1"/>
    </xf>
    <xf numFmtId="1" fontId="6" fillId="20" borderId="1" xfId="0" applyNumberFormat="1" applyFont="1" applyFill="1" applyBorder="1" applyAlignment="1">
      <alignment horizontal="left" vertical="center" wrapText="1"/>
    </xf>
    <xf numFmtId="1" fontId="6" fillId="21" borderId="1" xfId="0" applyNumberFormat="1" applyFont="1" applyFill="1" applyBorder="1" applyAlignment="1">
      <alignment horizontal="left" vertical="center" wrapText="1"/>
    </xf>
    <xf numFmtId="1" fontId="8" fillId="20" borderId="1" xfId="0" quotePrefix="1" applyNumberFormat="1" applyFont="1" applyFill="1" applyBorder="1" applyAlignment="1">
      <alignment horizontal="left" vertical="center" wrapText="1"/>
    </xf>
    <xf numFmtId="1" fontId="6" fillId="19" borderId="1" xfId="0" applyNumberFormat="1" applyFont="1" applyFill="1" applyBorder="1" applyAlignment="1">
      <alignment horizontal="left" vertical="center" wrapText="1"/>
    </xf>
    <xf numFmtId="1" fontId="8" fillId="19" borderId="1" xfId="0" applyNumberFormat="1" applyFont="1" applyFill="1" applyBorder="1" applyAlignment="1">
      <alignment horizontal="left" vertical="center" wrapText="1"/>
    </xf>
    <xf numFmtId="1" fontId="6" fillId="20" borderId="1" xfId="0" applyNumberFormat="1" applyFont="1" applyFill="1" applyBorder="1" applyAlignment="1">
      <alignment vertical="center" wrapText="1"/>
    </xf>
    <xf numFmtId="1" fontId="8" fillId="20" borderId="1" xfId="0" applyNumberFormat="1" applyFont="1" applyFill="1" applyBorder="1" applyAlignment="1">
      <alignment vertical="center" wrapText="1"/>
    </xf>
    <xf numFmtId="1" fontId="4" fillId="20" borderId="1" xfId="0" applyNumberFormat="1" applyFont="1" applyFill="1" applyBorder="1" applyAlignment="1">
      <alignment horizontal="left" vertical="center" wrapText="1"/>
    </xf>
    <xf numFmtId="0" fontId="3" fillId="11" borderId="0" xfId="0" applyFont="1" applyFill="1" applyAlignment="1">
      <alignment horizontal="left" wrapText="1"/>
    </xf>
    <xf numFmtId="0" fontId="10" fillId="22" borderId="0" xfId="0" applyFont="1" applyFill="1" applyAlignment="1" applyProtection="1">
      <alignment vertical="center" wrapText="1"/>
      <protection locked="0"/>
    </xf>
    <xf numFmtId="0" fontId="22" fillId="22" borderId="0" xfId="0" applyFont="1" applyFill="1" applyAlignment="1" applyProtection="1">
      <alignment wrapText="1"/>
      <protection locked="0"/>
    </xf>
    <xf numFmtId="0" fontId="10" fillId="23" borderId="1" xfId="0" applyFont="1" applyFill="1" applyBorder="1" applyAlignment="1">
      <alignment horizontal="center" vertical="center" wrapText="1"/>
    </xf>
    <xf numFmtId="0" fontId="16" fillId="24" borderId="1" xfId="0" applyFont="1" applyFill="1" applyBorder="1" applyAlignment="1">
      <alignment horizontal="center" vertical="center"/>
    </xf>
    <xf numFmtId="1" fontId="10" fillId="22" borderId="1" xfId="0" applyNumberFormat="1" applyFont="1" applyFill="1" applyBorder="1" applyAlignment="1">
      <alignment horizontal="left" vertical="center" wrapText="1"/>
    </xf>
    <xf numFmtId="1" fontId="22" fillId="22" borderId="1" xfId="0" applyNumberFormat="1" applyFont="1" applyFill="1" applyBorder="1" applyAlignment="1">
      <alignment horizontal="left" vertical="center" wrapText="1"/>
    </xf>
    <xf numFmtId="1" fontId="22" fillId="25" borderId="1" xfId="0" applyNumberFormat="1" applyFont="1" applyFill="1" applyBorder="1" applyAlignment="1">
      <alignment horizontal="left" vertical="center" wrapText="1"/>
    </xf>
    <xf numFmtId="1" fontId="10" fillId="25" borderId="1" xfId="0" applyNumberFormat="1" applyFont="1" applyFill="1" applyBorder="1" applyAlignment="1">
      <alignment horizontal="left" vertical="center" wrapText="1"/>
    </xf>
    <xf numFmtId="1" fontId="10" fillId="26" borderId="1" xfId="0" applyNumberFormat="1" applyFont="1" applyFill="1" applyBorder="1" applyAlignment="1">
      <alignment horizontal="left" vertical="center" wrapText="1"/>
    </xf>
    <xf numFmtId="1" fontId="22" fillId="25" borderId="1" xfId="0" quotePrefix="1" applyNumberFormat="1" applyFont="1" applyFill="1" applyBorder="1" applyAlignment="1">
      <alignment horizontal="left" vertical="center" wrapText="1"/>
    </xf>
    <xf numFmtId="1" fontId="10" fillId="24" borderId="1" xfId="0" applyNumberFormat="1" applyFont="1" applyFill="1" applyBorder="1" applyAlignment="1">
      <alignment horizontal="left" vertical="center" wrapText="1"/>
    </xf>
    <xf numFmtId="1" fontId="22" fillId="24" borderId="1" xfId="0" applyNumberFormat="1" applyFont="1" applyFill="1" applyBorder="1" applyAlignment="1">
      <alignment horizontal="left" vertical="center" wrapText="1"/>
    </xf>
    <xf numFmtId="1" fontId="10" fillId="25" borderId="1" xfId="0" applyNumberFormat="1" applyFont="1" applyFill="1" applyBorder="1" applyAlignment="1">
      <alignment vertical="center" wrapText="1"/>
    </xf>
    <xf numFmtId="1" fontId="22" fillId="25" borderId="1" xfId="0" applyNumberFormat="1" applyFont="1" applyFill="1" applyBorder="1" applyAlignment="1">
      <alignment vertical="center" wrapText="1"/>
    </xf>
    <xf numFmtId="0" fontId="22" fillId="22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1" fontId="20" fillId="19" borderId="1" xfId="0" applyNumberFormat="1" applyFont="1" applyFill="1" applyBorder="1" applyAlignment="1">
      <alignment horizontal="center" vertical="center" wrapText="1"/>
    </xf>
    <xf numFmtId="1" fontId="23" fillId="24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24" fillId="15" borderId="1" xfId="0" applyNumberFormat="1" applyFont="1" applyFill="1" applyBorder="1" applyAlignment="1">
      <alignment horizontal="center" vertical="center"/>
    </xf>
    <xf numFmtId="1" fontId="24" fillId="15" borderId="1" xfId="0" applyNumberFormat="1" applyFont="1" applyFill="1" applyBorder="1" applyAlignment="1">
      <alignment horizontal="center" vertical="center" wrapText="1"/>
    </xf>
    <xf numFmtId="49" fontId="6" fillId="5" borderId="1" xfId="0" quotePrefix="1" applyNumberFormat="1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wrapText="1"/>
    </xf>
    <xf numFmtId="49" fontId="6" fillId="6" borderId="8" xfId="0" applyNumberFormat="1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wrapText="1"/>
    </xf>
    <xf numFmtId="0" fontId="8" fillId="0" borderId="0" xfId="0" applyFont="1"/>
    <xf numFmtId="49" fontId="8" fillId="5" borderId="1" xfId="0" quotePrefix="1" applyNumberFormat="1" applyFont="1" applyFill="1" applyBorder="1" applyAlignment="1">
      <alignment horizontal="right" vertical="center" wrapText="1"/>
    </xf>
    <xf numFmtId="49" fontId="8" fillId="5" borderId="1" xfId="0" applyNumberFormat="1" applyFont="1" applyFill="1" applyBorder="1" applyAlignment="1">
      <alignment horizontal="right" vertical="center" wrapText="1"/>
    </xf>
    <xf numFmtId="49" fontId="8" fillId="7" borderId="1" xfId="0" applyNumberFormat="1" applyFont="1" applyFill="1" applyBorder="1" applyAlignment="1">
      <alignment horizontal="right" vertical="center" wrapText="1"/>
    </xf>
    <xf numFmtId="0" fontId="6" fillId="6" borderId="0" xfId="0" applyFont="1" applyFill="1" applyAlignment="1">
      <alignment horizontal="left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4" fillId="0" borderId="0" xfId="0" applyFont="1"/>
    <xf numFmtId="1" fontId="13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15" fillId="12" borderId="1" xfId="0" applyFont="1" applyFill="1" applyBorder="1"/>
    <xf numFmtId="0" fontId="14" fillId="6" borderId="0" xfId="0" applyFont="1" applyFill="1"/>
    <xf numFmtId="1" fontId="16" fillId="15" borderId="1" xfId="0" applyNumberFormat="1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wrapText="1"/>
    </xf>
    <xf numFmtId="1" fontId="8" fillId="7" borderId="1" xfId="0" applyNumberFormat="1" applyFont="1" applyFill="1" applyBorder="1" applyAlignment="1">
      <alignment horizontal="right" vertical="center" wrapText="1"/>
    </xf>
    <xf numFmtId="49" fontId="8" fillId="7" borderId="1" xfId="0" quotePrefix="1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" fontId="27" fillId="9" borderId="1" xfId="0" applyNumberFormat="1" applyFont="1" applyFill="1" applyBorder="1" applyAlignment="1">
      <alignment horizontal="center" vertical="center" wrapText="1"/>
    </xf>
    <xf numFmtId="0" fontId="2" fillId="28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1" fontId="3" fillId="0" borderId="10" xfId="0" applyNumberFormat="1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 wrapText="1"/>
    </xf>
    <xf numFmtId="1" fontId="6" fillId="7" borderId="10" xfId="0" applyNumberFormat="1" applyFont="1" applyFill="1" applyBorder="1" applyAlignment="1">
      <alignment horizontal="left" vertical="center" wrapText="1"/>
    </xf>
    <xf numFmtId="1" fontId="4" fillId="7" borderId="9" xfId="0" applyNumberFormat="1" applyFont="1" applyFill="1" applyBorder="1" applyAlignment="1">
      <alignment horizontal="left" vertical="center" wrapText="1"/>
    </xf>
    <xf numFmtId="1" fontId="3" fillId="6" borderId="10" xfId="0" applyNumberFormat="1" applyFont="1" applyFill="1" applyBorder="1" applyAlignment="1">
      <alignment horizontal="left" vertical="center" wrapText="1"/>
    </xf>
    <xf numFmtId="1" fontId="3" fillId="9" borderId="1" xfId="0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7" fillId="11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11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 vertical="center" wrapText="1"/>
    </xf>
    <xf numFmtId="0" fontId="7" fillId="11" borderId="8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29" borderId="1" xfId="0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0" fontId="3" fillId="31" borderId="1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3" fillId="36" borderId="1" xfId="0" quotePrefix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3" fillId="37" borderId="1" xfId="0" applyFont="1" applyFill="1" applyBorder="1" applyAlignment="1">
      <alignment horizontal="center" vertical="center" wrapText="1"/>
    </xf>
    <xf numFmtId="0" fontId="3" fillId="38" borderId="1" xfId="0" applyFont="1" applyFill="1" applyBorder="1" applyAlignment="1">
      <alignment horizontal="center" vertical="center" wrapText="1"/>
    </xf>
    <xf numFmtId="0" fontId="3" fillId="39" borderId="1" xfId="0" applyFont="1" applyFill="1" applyBorder="1" applyAlignment="1">
      <alignment horizontal="center" vertical="center" wrapText="1"/>
    </xf>
    <xf numFmtId="0" fontId="3" fillId="40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right" vertical="center" wrapText="1"/>
    </xf>
    <xf numFmtId="0" fontId="29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2" fillId="41" borderId="4" xfId="0" applyFont="1" applyFill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8" fillId="36" borderId="1" xfId="0" applyFont="1" applyFill="1" applyBorder="1" applyAlignment="1">
      <alignment horizontal="center" wrapText="1"/>
    </xf>
    <xf numFmtId="0" fontId="28" fillId="36" borderId="1" xfId="0" applyFont="1" applyFill="1" applyBorder="1" applyAlignment="1">
      <alignment horizontal="center"/>
    </xf>
    <xf numFmtId="0" fontId="30" fillId="36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10" fontId="30" fillId="0" borderId="1" xfId="0" applyNumberFormat="1" applyFont="1" applyBorder="1" applyAlignment="1">
      <alignment horizontal="center"/>
    </xf>
    <xf numFmtId="0" fontId="30" fillId="36" borderId="1" xfId="0" applyFont="1" applyFill="1" applyBorder="1" applyAlignment="1">
      <alignment horizontal="left"/>
    </xf>
    <xf numFmtId="0" fontId="30" fillId="36" borderId="1" xfId="0" applyFont="1" applyFill="1" applyBorder="1" applyAlignment="1">
      <alignment horizontal="center"/>
    </xf>
    <xf numFmtId="10" fontId="30" fillId="36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3" fillId="44" borderId="1" xfId="0" applyNumberFormat="1" applyFont="1" applyFill="1" applyBorder="1" applyAlignment="1">
      <alignment horizontal="left" vertical="center" wrapText="1"/>
    </xf>
    <xf numFmtId="1" fontId="4" fillId="44" borderId="1" xfId="0" applyNumberFormat="1" applyFont="1" applyFill="1" applyBorder="1" applyAlignment="1">
      <alignment horizontal="left" vertical="center" wrapText="1"/>
    </xf>
    <xf numFmtId="49" fontId="8" fillId="0" borderId="1" xfId="0" quotePrefix="1" applyNumberFormat="1" applyFont="1" applyBorder="1" applyAlignment="1">
      <alignment horizontal="righ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1" fontId="8" fillId="0" borderId="1" xfId="0" quotePrefix="1" applyNumberFormat="1" applyFont="1" applyBorder="1" applyAlignment="1">
      <alignment horizontal="center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0" fontId="3" fillId="42" borderId="1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13" fillId="15" borderId="1" xfId="0" applyNumberFormat="1" applyFont="1" applyFill="1" applyBorder="1" applyAlignment="1">
      <alignment horizontal="center" vertical="center" wrapText="1"/>
    </xf>
    <xf numFmtId="1" fontId="5" fillId="13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1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5" fillId="1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1" borderId="4" xfId="0" applyFont="1" applyFill="1" applyBorder="1" applyAlignment="1">
      <alignment horizontal="left" vertical="center"/>
    </xf>
    <xf numFmtId="0" fontId="2" fillId="41" borderId="7" xfId="0" applyFont="1" applyFill="1" applyBorder="1" applyAlignment="1">
      <alignment horizontal="left" vertical="center"/>
    </xf>
    <xf numFmtId="0" fontId="2" fillId="41" borderId="6" xfId="0" applyFont="1" applyFill="1" applyBorder="1" applyAlignment="1">
      <alignment horizontal="left" vertical="center"/>
    </xf>
    <xf numFmtId="0" fontId="12" fillId="16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43" borderId="3" xfId="0" applyFont="1" applyFill="1" applyBorder="1" applyAlignment="1">
      <alignment horizontal="center" vertical="center"/>
    </xf>
    <xf numFmtId="0" fontId="0" fillId="43" borderId="4" xfId="0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1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A9"/>
  <sheetViews>
    <sheetView workbookViewId="0"/>
  </sheetViews>
  <sheetFormatPr defaultRowHeight="14.5" x14ac:dyDescent="0.35"/>
  <cols>
    <col min="1" max="1" width="101.1796875" style="173" customWidth="1"/>
  </cols>
  <sheetData>
    <row r="1" spans="1:1" ht="17.5" x14ac:dyDescent="0.35">
      <c r="A1" s="199" t="s">
        <v>502</v>
      </c>
    </row>
    <row r="2" spans="1:1" ht="18" x14ac:dyDescent="0.4">
      <c r="A2" s="206"/>
    </row>
    <row r="3" spans="1:1" ht="100.5" customHeight="1" x14ac:dyDescent="0.35">
      <c r="A3" s="208" t="s">
        <v>524</v>
      </c>
    </row>
    <row r="4" spans="1:1" ht="73.5" customHeight="1" x14ac:dyDescent="0.35">
      <c r="A4" s="207" t="s">
        <v>503</v>
      </c>
    </row>
    <row r="5" spans="1:1" ht="85.5" customHeight="1" x14ac:dyDescent="0.35">
      <c r="A5" s="207" t="s">
        <v>504</v>
      </c>
    </row>
    <row r="6" spans="1:1" ht="51" customHeight="1" x14ac:dyDescent="0.35">
      <c r="A6" s="207" t="s">
        <v>505</v>
      </c>
    </row>
    <row r="7" spans="1:1" ht="90" customHeight="1" x14ac:dyDescent="0.35">
      <c r="A7" s="207" t="s">
        <v>506</v>
      </c>
    </row>
    <row r="8" spans="1:1" ht="63.75" customHeight="1" x14ac:dyDescent="0.35">
      <c r="A8" s="207" t="s">
        <v>517</v>
      </c>
    </row>
    <row r="9" spans="1:1" ht="35" x14ac:dyDescent="0.35">
      <c r="A9" s="208" t="s">
        <v>507</v>
      </c>
    </row>
  </sheetData>
  <sheetProtection password="C4BF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/>
    <pageSetUpPr fitToPage="1"/>
  </sheetPr>
  <dimension ref="A1:BP438"/>
  <sheetViews>
    <sheetView zoomScale="70" zoomScaleNormal="70" workbookViewId="0">
      <pane ySplit="6" topLeftCell="A7" activePane="bottomLeft" state="frozen"/>
      <selection pane="bottomLeft" activeCell="O18" sqref="O18"/>
    </sheetView>
  </sheetViews>
  <sheetFormatPr defaultColWidth="0" defaultRowHeight="21" zeroHeight="1" x14ac:dyDescent="0.5"/>
  <cols>
    <col min="1" max="1" width="37.453125" style="44" customWidth="1"/>
    <col min="2" max="2" width="4.1796875" style="2" hidden="1" customWidth="1"/>
    <col min="3" max="3" width="3.54296875" style="2" hidden="1" customWidth="1"/>
    <col min="4" max="7" width="3.54296875" style="92" hidden="1" customWidth="1"/>
    <col min="8" max="13" width="3.54296875" style="107" hidden="1" customWidth="1"/>
    <col min="14" max="14" width="12.81640625" style="76" customWidth="1"/>
    <col min="15" max="15" width="74.453125" style="2" customWidth="1"/>
    <col min="16" max="16" width="39.81640625" style="3" customWidth="1"/>
    <col min="17" max="17" width="45" style="3" customWidth="1"/>
    <col min="18" max="18" width="87.453125" style="1" hidden="1" customWidth="1"/>
    <col min="19" max="19" width="9.7265625" style="1" customWidth="1"/>
    <col min="20" max="20" width="28.81640625" style="1" customWidth="1"/>
    <col min="21" max="21" width="7.1796875" style="1" hidden="1" customWidth="1"/>
    <col min="22" max="22" width="92.81640625" style="1" hidden="1" customWidth="1"/>
    <col min="23" max="23" width="165" style="137" hidden="1" customWidth="1"/>
    <col min="24" max="24" width="9.7265625" style="1" hidden="1" customWidth="1"/>
    <col min="25" max="25" width="15.453125" style="1" hidden="1" customWidth="1"/>
    <col min="26" max="16384" width="9.1796875" hidden="1"/>
  </cols>
  <sheetData>
    <row r="1" spans="1:68" s="4" customFormat="1" ht="14.25" customHeight="1" x14ac:dyDescent="0.35">
      <c r="B1" s="28"/>
      <c r="C1" s="28"/>
      <c r="D1" s="77"/>
      <c r="E1" s="77"/>
      <c r="F1" s="77"/>
      <c r="G1" s="77"/>
      <c r="H1" s="93"/>
      <c r="I1" s="93"/>
      <c r="J1" s="93"/>
      <c r="K1" s="93"/>
      <c r="L1" s="93"/>
      <c r="M1" s="93"/>
      <c r="N1" s="11"/>
      <c r="O1" s="197" t="s">
        <v>445</v>
      </c>
      <c r="P1" s="6" t="s">
        <v>0</v>
      </c>
      <c r="Q1" s="237"/>
      <c r="R1" s="238"/>
      <c r="S1" s="238"/>
      <c r="T1" s="238"/>
      <c r="U1" s="201"/>
      <c r="V1" s="201"/>
      <c r="W1" s="198"/>
      <c r="X1" s="196"/>
      <c r="Y1" s="196"/>
      <c r="Z1" s="157"/>
      <c r="AA1" s="157"/>
      <c r="AB1" s="157"/>
      <c r="AC1" s="158"/>
      <c r="AE1" s="189"/>
      <c r="AF1" s="189"/>
      <c r="AG1" s="172"/>
      <c r="AH1" s="172" t="s">
        <v>451</v>
      </c>
      <c r="AI1" s="172">
        <v>1</v>
      </c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</row>
    <row r="2" spans="1:68" s="4" customFormat="1" ht="14.25" customHeight="1" x14ac:dyDescent="0.35">
      <c r="B2" s="28"/>
      <c r="C2" s="28"/>
      <c r="D2" s="77"/>
      <c r="E2" s="77"/>
      <c r="F2" s="77"/>
      <c r="G2" s="77"/>
      <c r="H2" s="93"/>
      <c r="I2" s="93"/>
      <c r="J2" s="93"/>
      <c r="K2" s="93"/>
      <c r="L2" s="93"/>
      <c r="M2" s="93"/>
      <c r="N2" s="10"/>
      <c r="O2" s="197" t="s">
        <v>446</v>
      </c>
      <c r="P2" s="6" t="s">
        <v>79</v>
      </c>
      <c r="Q2" s="237"/>
      <c r="R2" s="241"/>
      <c r="S2" s="241"/>
      <c r="T2" s="241"/>
      <c r="U2" s="241"/>
      <c r="V2" s="241"/>
      <c r="W2" s="6" t="s">
        <v>0</v>
      </c>
      <c r="X2" s="240"/>
      <c r="Y2" s="240"/>
      <c r="Z2" s="157"/>
      <c r="AA2" s="157"/>
      <c r="AB2" s="157"/>
      <c r="AC2" s="158"/>
      <c r="AE2" s="189" t="s">
        <v>449</v>
      </c>
      <c r="AF2" s="189">
        <v>1</v>
      </c>
      <c r="AG2" s="172"/>
      <c r="AH2" s="172" t="s">
        <v>452</v>
      </c>
      <c r="AI2" s="172">
        <v>1</v>
      </c>
      <c r="AJ2" s="172"/>
      <c r="AK2" s="172" t="s">
        <v>456</v>
      </c>
      <c r="AL2" s="172">
        <v>0</v>
      </c>
      <c r="AM2" s="172"/>
      <c r="AN2" s="172" t="s">
        <v>459</v>
      </c>
      <c r="AO2" s="172">
        <v>1</v>
      </c>
      <c r="AP2" s="172"/>
      <c r="AQ2" s="172" t="s">
        <v>466</v>
      </c>
      <c r="AR2" s="172">
        <v>3</v>
      </c>
      <c r="AS2" s="172"/>
      <c r="AT2" s="172" t="s">
        <v>530</v>
      </c>
      <c r="AU2" s="172">
        <v>2</v>
      </c>
      <c r="AV2" s="172"/>
      <c r="AW2" s="172" t="s">
        <v>470</v>
      </c>
      <c r="AX2" s="172">
        <v>3</v>
      </c>
      <c r="AY2" s="172"/>
      <c r="AZ2" s="172" t="s">
        <v>473</v>
      </c>
      <c r="BA2" s="172">
        <v>3</v>
      </c>
      <c r="BB2" s="172"/>
      <c r="BC2" s="172" t="s">
        <v>476</v>
      </c>
      <c r="BD2" s="172">
        <v>3</v>
      </c>
      <c r="BE2" s="172"/>
      <c r="BF2" s="172" t="s">
        <v>450</v>
      </c>
      <c r="BG2" s="172">
        <v>1</v>
      </c>
      <c r="BH2" s="172">
        <v>2</v>
      </c>
      <c r="BI2" s="172">
        <v>3</v>
      </c>
      <c r="BJ2" s="172">
        <v>4</v>
      </c>
      <c r="BK2" s="172" t="s">
        <v>480</v>
      </c>
      <c r="BL2" s="172"/>
      <c r="BM2" s="172" t="s">
        <v>533</v>
      </c>
      <c r="BN2" s="172">
        <v>1</v>
      </c>
      <c r="BO2" s="172"/>
      <c r="BP2" s="172"/>
    </row>
    <row r="3" spans="1:68" s="4" customFormat="1" ht="14.25" customHeight="1" x14ac:dyDescent="0.35">
      <c r="B3" s="28"/>
      <c r="C3" s="28"/>
      <c r="D3" s="77"/>
      <c r="E3" s="77"/>
      <c r="F3" s="77"/>
      <c r="G3" s="77"/>
      <c r="H3" s="93"/>
      <c r="I3" s="93"/>
      <c r="J3" s="93"/>
      <c r="K3" s="93"/>
      <c r="L3" s="93"/>
      <c r="M3" s="93"/>
      <c r="N3" s="64"/>
      <c r="O3" s="5"/>
      <c r="P3" s="6" t="s">
        <v>447</v>
      </c>
      <c r="Q3" s="237"/>
      <c r="R3" s="241"/>
      <c r="S3" s="241"/>
      <c r="T3" s="241"/>
      <c r="U3" s="241"/>
      <c r="V3" s="241"/>
      <c r="W3" s="6" t="s">
        <v>79</v>
      </c>
      <c r="X3" s="240"/>
      <c r="Y3" s="240"/>
      <c r="Z3" s="157"/>
      <c r="AA3" s="157"/>
      <c r="AB3" s="157"/>
      <c r="AC3" s="158"/>
      <c r="AE3" s="189" t="s">
        <v>450</v>
      </c>
      <c r="AF3" s="189">
        <v>0</v>
      </c>
      <c r="AG3" s="172"/>
      <c r="AH3" s="173" t="s">
        <v>453</v>
      </c>
      <c r="AI3" s="173">
        <v>1</v>
      </c>
      <c r="AJ3" s="172"/>
      <c r="AK3" s="172" t="s">
        <v>457</v>
      </c>
      <c r="AL3" s="172">
        <v>1</v>
      </c>
      <c r="AM3" s="172"/>
      <c r="AN3" s="173" t="s">
        <v>460</v>
      </c>
      <c r="AO3" s="173">
        <v>1</v>
      </c>
      <c r="AP3" s="172"/>
      <c r="AQ3" s="172" t="s">
        <v>467</v>
      </c>
      <c r="AR3" s="172">
        <v>2</v>
      </c>
      <c r="AS3" s="172"/>
      <c r="AT3" s="172" t="s">
        <v>531</v>
      </c>
      <c r="AU3" s="172">
        <v>1</v>
      </c>
      <c r="AV3" s="172"/>
      <c r="AW3" s="172" t="s">
        <v>471</v>
      </c>
      <c r="AX3" s="172">
        <v>2</v>
      </c>
      <c r="AY3" s="172"/>
      <c r="AZ3" s="172" t="s">
        <v>474</v>
      </c>
      <c r="BA3" s="172">
        <v>2</v>
      </c>
      <c r="BB3" s="172"/>
      <c r="BC3" s="172" t="s">
        <v>477</v>
      </c>
      <c r="BD3" s="172">
        <v>2</v>
      </c>
      <c r="BE3" s="172"/>
      <c r="BF3" s="172">
        <v>0</v>
      </c>
      <c r="BG3" s="172">
        <v>1</v>
      </c>
      <c r="BH3" s="172">
        <v>2</v>
      </c>
      <c r="BI3" s="172">
        <v>3</v>
      </c>
      <c r="BJ3" s="172">
        <v>4</v>
      </c>
      <c r="BK3" s="172">
        <v>5</v>
      </c>
      <c r="BL3" s="172"/>
      <c r="BM3" s="172" t="s">
        <v>534</v>
      </c>
      <c r="BN3" s="172">
        <v>0</v>
      </c>
      <c r="BO3" s="172"/>
      <c r="BP3" s="172"/>
    </row>
    <row r="4" spans="1:68" ht="14.25" customHeight="1" x14ac:dyDescent="0.5">
      <c r="B4" s="5"/>
      <c r="C4" s="5"/>
      <c r="D4" s="78"/>
      <c r="E4" s="78"/>
      <c r="F4" s="78"/>
      <c r="G4" s="78"/>
      <c r="H4" s="94"/>
      <c r="I4" s="94"/>
      <c r="J4" s="94"/>
      <c r="K4" s="94"/>
      <c r="L4" s="94"/>
      <c r="M4" s="94"/>
      <c r="N4" s="64"/>
      <c r="O4" s="5"/>
      <c r="P4" s="6" t="s">
        <v>501</v>
      </c>
      <c r="Q4" s="242"/>
      <c r="R4" s="243"/>
      <c r="S4" s="243"/>
      <c r="T4" s="243"/>
      <c r="U4" s="243"/>
      <c r="V4" s="243"/>
      <c r="W4" s="6" t="s">
        <v>447</v>
      </c>
      <c r="X4" s="240"/>
      <c r="Y4" s="240"/>
      <c r="Z4" s="157"/>
      <c r="AA4" s="157"/>
      <c r="AB4" s="157"/>
      <c r="AC4" s="22"/>
      <c r="AE4" s="173"/>
      <c r="AF4" s="173"/>
      <c r="AG4" s="173"/>
      <c r="AH4" s="173" t="s">
        <v>454</v>
      </c>
      <c r="AI4" s="173">
        <v>1</v>
      </c>
      <c r="AJ4" s="173"/>
      <c r="AK4" s="173" t="s">
        <v>458</v>
      </c>
      <c r="AL4" s="173">
        <v>1</v>
      </c>
      <c r="AM4" s="173"/>
      <c r="AN4" s="173" t="s">
        <v>461</v>
      </c>
      <c r="AO4" s="173">
        <v>1</v>
      </c>
      <c r="AP4" s="173"/>
      <c r="AQ4" s="173" t="s">
        <v>468</v>
      </c>
      <c r="AR4" s="173">
        <v>1</v>
      </c>
      <c r="AS4" s="173"/>
      <c r="AT4" s="173" t="s">
        <v>532</v>
      </c>
      <c r="AU4" s="173">
        <v>0</v>
      </c>
      <c r="AV4" s="173"/>
      <c r="AW4" s="173" t="s">
        <v>492</v>
      </c>
      <c r="AX4" s="173">
        <v>1</v>
      </c>
      <c r="AY4" s="173"/>
      <c r="AZ4" s="173" t="s">
        <v>475</v>
      </c>
      <c r="BA4" s="173">
        <v>1</v>
      </c>
      <c r="BB4" s="173"/>
      <c r="BC4" s="173" t="s">
        <v>478</v>
      </c>
      <c r="BD4" s="173">
        <v>1</v>
      </c>
      <c r="BE4" s="173"/>
      <c r="BF4" s="172" t="s">
        <v>450</v>
      </c>
      <c r="BG4" s="172">
        <v>1</v>
      </c>
      <c r="BH4" s="172">
        <v>2</v>
      </c>
      <c r="BI4" s="172" t="s">
        <v>482</v>
      </c>
      <c r="BJ4" s="173"/>
      <c r="BK4" s="173"/>
      <c r="BL4" s="173"/>
      <c r="BM4" s="173"/>
      <c r="BN4" s="173"/>
      <c r="BO4" s="173"/>
      <c r="BP4" s="173"/>
    </row>
    <row r="5" spans="1:68" ht="52.5" customHeight="1" x14ac:dyDescent="0.35">
      <c r="A5" s="244" t="s">
        <v>521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6"/>
      <c r="W5" s="239" t="s">
        <v>394</v>
      </c>
      <c r="X5" s="239"/>
      <c r="Y5" s="239"/>
      <c r="Z5" s="22"/>
      <c r="AA5" s="22"/>
      <c r="AB5" s="22"/>
      <c r="AC5" s="22"/>
      <c r="AE5" s="173" t="s">
        <v>489</v>
      </c>
      <c r="AF5" s="173">
        <v>1</v>
      </c>
      <c r="AG5" s="173"/>
      <c r="AH5" s="173" t="s">
        <v>525</v>
      </c>
      <c r="AI5" s="173">
        <v>1</v>
      </c>
      <c r="AJ5" s="173"/>
      <c r="AK5" s="173"/>
      <c r="AL5" s="173"/>
      <c r="AM5" s="173"/>
      <c r="AN5" s="173" t="s">
        <v>462</v>
      </c>
      <c r="AO5" s="173">
        <v>1</v>
      </c>
      <c r="AP5" s="173"/>
      <c r="AQ5" s="173" t="s">
        <v>469</v>
      </c>
      <c r="AR5" s="173">
        <v>0</v>
      </c>
      <c r="AS5" s="173"/>
      <c r="AT5" s="173"/>
      <c r="AU5" s="173"/>
      <c r="AV5" s="173"/>
      <c r="AW5" s="173" t="s">
        <v>456</v>
      </c>
      <c r="AX5" s="173">
        <v>0</v>
      </c>
      <c r="AY5" s="173"/>
      <c r="AZ5" s="173" t="s">
        <v>472</v>
      </c>
      <c r="BA5" s="173">
        <v>0</v>
      </c>
      <c r="BB5" s="173"/>
      <c r="BC5" s="173" t="s">
        <v>479</v>
      </c>
      <c r="BD5" s="173">
        <v>0</v>
      </c>
      <c r="BE5" s="173"/>
      <c r="BF5" s="172">
        <v>0</v>
      </c>
      <c r="BG5" s="172">
        <v>1</v>
      </c>
      <c r="BH5" s="172">
        <v>2</v>
      </c>
      <c r="BI5" s="172">
        <v>3</v>
      </c>
      <c r="BJ5" s="173"/>
      <c r="BK5" s="173"/>
      <c r="BL5" s="173"/>
      <c r="BM5" s="173"/>
      <c r="BN5" s="173"/>
      <c r="BO5" s="173"/>
      <c r="BP5" s="173"/>
    </row>
    <row r="6" spans="1:68" ht="42.75" customHeight="1" x14ac:dyDescent="0.35">
      <c r="A6" s="35" t="s">
        <v>229</v>
      </c>
      <c r="B6" s="7" t="s">
        <v>448</v>
      </c>
      <c r="C6" s="7" t="s">
        <v>302</v>
      </c>
      <c r="D6" s="79" t="s">
        <v>303</v>
      </c>
      <c r="E6" s="79" t="s">
        <v>304</v>
      </c>
      <c r="F6" s="79" t="s">
        <v>305</v>
      </c>
      <c r="G6" s="79" t="s">
        <v>311</v>
      </c>
      <c r="H6" s="95" t="s">
        <v>306</v>
      </c>
      <c r="I6" s="95" t="s">
        <v>307</v>
      </c>
      <c r="J6" s="95" t="s">
        <v>308</v>
      </c>
      <c r="K6" s="95" t="s">
        <v>309</v>
      </c>
      <c r="L6" s="95" t="s">
        <v>312</v>
      </c>
      <c r="M6" s="95" t="s">
        <v>388</v>
      </c>
      <c r="N6" s="7" t="s">
        <v>1</v>
      </c>
      <c r="O6" s="7" t="s">
        <v>238</v>
      </c>
      <c r="P6" s="8" t="s">
        <v>486</v>
      </c>
      <c r="Q6" s="8" t="s">
        <v>487</v>
      </c>
      <c r="R6" s="8" t="s">
        <v>2</v>
      </c>
      <c r="S6" s="156">
        <f>S7+S60+S149+S166+S184+S265</f>
        <v>0</v>
      </c>
      <c r="T6" s="8" t="s">
        <v>515</v>
      </c>
      <c r="U6" s="8" t="s">
        <v>497</v>
      </c>
      <c r="V6" s="8" t="s">
        <v>182</v>
      </c>
      <c r="W6" s="8" t="s">
        <v>405</v>
      </c>
      <c r="X6" s="156">
        <f>X7+X60+X149+X166+X184+X265</f>
        <v>400</v>
      </c>
      <c r="Y6" s="8" t="s">
        <v>406</v>
      </c>
      <c r="AE6" s="173" t="s">
        <v>490</v>
      </c>
      <c r="AF6" s="173">
        <v>0</v>
      </c>
      <c r="AG6" s="173"/>
      <c r="AH6" s="173" t="s">
        <v>455</v>
      </c>
      <c r="AI6" s="173">
        <v>0</v>
      </c>
      <c r="AJ6" s="173"/>
      <c r="AK6" s="173"/>
      <c r="AL6" s="173"/>
      <c r="AM6" s="173"/>
      <c r="AN6" s="172" t="s">
        <v>456</v>
      </c>
      <c r="AO6" s="172">
        <v>0</v>
      </c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J6" s="173"/>
      <c r="BK6" s="173"/>
      <c r="BL6" s="173"/>
      <c r="BM6" s="173"/>
      <c r="BN6" s="173"/>
      <c r="BO6" s="173"/>
      <c r="BP6" s="173"/>
    </row>
    <row r="7" spans="1:68" s="141" customFormat="1" ht="31" x14ac:dyDescent="0.45">
      <c r="A7" s="142" t="s">
        <v>230</v>
      </c>
      <c r="B7" s="143">
        <v>1</v>
      </c>
      <c r="C7" s="143">
        <v>1</v>
      </c>
      <c r="D7" s="143"/>
      <c r="E7" s="143"/>
      <c r="F7" s="143"/>
      <c r="G7" s="143"/>
      <c r="H7" s="144">
        <v>1</v>
      </c>
      <c r="I7" s="144"/>
      <c r="J7" s="144" t="s">
        <v>310</v>
      </c>
      <c r="K7" s="144" t="s">
        <v>310</v>
      </c>
      <c r="L7" s="144" t="s">
        <v>310</v>
      </c>
      <c r="M7" s="144" t="str">
        <f>IF(N7=N8,"*","")</f>
        <v/>
      </c>
      <c r="N7" s="143" t="str">
        <f t="shared" ref="N7:N9" si="0">IF(L7&lt;&gt;"",CONCATENATE(H7,".",I7,".",J7,".",K7,".",L7,"."),IF(K7&lt;&gt;"",CONCATENATE(H7,".",I7,".",J7,".",K7,"."),IF(J7&lt;&gt;"",CONCATENATE(H7,".",I7,".",J7,"."),IF(I7&lt;&gt;"",CONCATENATE(H7,".",I7,"."),CONCATENATE(H7,".")))))</f>
        <v>1.</v>
      </c>
      <c r="O7" s="145" t="s">
        <v>231</v>
      </c>
      <c r="P7" s="142"/>
      <c r="Q7" s="142"/>
      <c r="R7" s="146"/>
      <c r="S7" s="145">
        <f>SUM(S8:S59)</f>
        <v>0</v>
      </c>
      <c r="T7" s="146"/>
      <c r="U7" s="10" t="s">
        <v>496</v>
      </c>
      <c r="V7" s="146"/>
      <c r="W7" s="146"/>
      <c r="X7" s="145">
        <f>SUM(X8:X59)</f>
        <v>49</v>
      </c>
      <c r="Y7" s="146"/>
    </row>
    <row r="8" spans="1:68" ht="31" x14ac:dyDescent="0.35">
      <c r="A8" s="231" t="s">
        <v>234</v>
      </c>
      <c r="B8" s="56">
        <v>2</v>
      </c>
      <c r="C8" s="56"/>
      <c r="D8" s="80">
        <v>1</v>
      </c>
      <c r="E8" s="80"/>
      <c r="F8" s="80"/>
      <c r="G8" s="80"/>
      <c r="H8" s="97">
        <f>IF(C8="",H7,H7+1)</f>
        <v>1</v>
      </c>
      <c r="I8" s="97">
        <f>IF(D8&lt;&gt;"",IF(I7="",1,I7+1),IF(H8&lt;&gt;H7,"",I7))</f>
        <v>1</v>
      </c>
      <c r="J8" s="97" t="str">
        <f>IF(E8&lt;&gt;"",IF(J7="",1,J7+1),IF(I8&lt;&gt;I7,"",J7))</f>
        <v/>
      </c>
      <c r="K8" s="97" t="str">
        <f>IF(F8&lt;&gt;"",IF(K7="",1,K7+1),IF(J8&lt;&gt;J7,"",K7))</f>
        <v/>
      </c>
      <c r="L8" s="97" t="str">
        <f>IF(G8&lt;&gt;"",IF(L7="",1,L7+1),IF(K8&lt;&gt;K7,"",L7))</f>
        <v/>
      </c>
      <c r="M8" s="96" t="str">
        <f t="shared" ref="M8:M70" si="1">IF(N8=N9,"*","")</f>
        <v/>
      </c>
      <c r="N8" s="70" t="str">
        <f t="shared" si="0"/>
        <v>1.1.</v>
      </c>
      <c r="O8" s="120" t="s">
        <v>86</v>
      </c>
      <c r="P8" s="10"/>
      <c r="Q8" s="168"/>
      <c r="R8" s="23"/>
      <c r="S8" s="14" t="str">
        <f>IF(P8="","",IF(P8=$AH$2,$AI$2,IF(P8=$AH$3,$AI$3,IF(P8=$AH$4,$AI$4,IF(P8=$AH$5,$AI$5,IF(P8=$AH$6,$AI$6,IF(P8=$AH$1,$AI$1,"")))))))</f>
        <v/>
      </c>
      <c r="T8" s="10"/>
      <c r="U8" s="10" t="s">
        <v>496</v>
      </c>
      <c r="V8" s="192" t="s">
        <v>183</v>
      </c>
      <c r="W8" s="14" t="s">
        <v>398</v>
      </c>
      <c r="X8" s="14">
        <v>1</v>
      </c>
      <c r="Y8" s="10"/>
    </row>
    <row r="9" spans="1:68" ht="31" x14ac:dyDescent="0.35">
      <c r="A9" s="231"/>
      <c r="B9" s="56">
        <v>3</v>
      </c>
      <c r="C9" s="56"/>
      <c r="D9" s="80">
        <v>1</v>
      </c>
      <c r="E9" s="80"/>
      <c r="F9" s="80"/>
      <c r="G9" s="80"/>
      <c r="H9" s="97">
        <f t="shared" ref="H9" si="2">IF(C9="",H8,H8+1)</f>
        <v>1</v>
      </c>
      <c r="I9" s="97">
        <f t="shared" ref="I9" si="3">IF(D9&lt;&gt;"",IF(I8="",1,I8+1),IF(H9&lt;&gt;H8,"",I8))</f>
        <v>2</v>
      </c>
      <c r="J9" s="97" t="str">
        <f t="shared" ref="J9" si="4">IF(E9&lt;&gt;"",IF(J8="",1,J8+1),IF(I9&lt;&gt;I8,"",J8))</f>
        <v/>
      </c>
      <c r="K9" s="97" t="str">
        <f t="shared" ref="K9" si="5">IF(F9&lt;&gt;"",IF(K8="",1,K8+1),IF(J9&lt;&gt;J8,"",K8))</f>
        <v/>
      </c>
      <c r="L9" s="97" t="str">
        <f t="shared" ref="L9" si="6">IF(G9&lt;&gt;"",IF(L8="",1,L8+1),IF(K9&lt;&gt;K8,"",L8))</f>
        <v/>
      </c>
      <c r="M9" s="96" t="str">
        <f t="shared" si="1"/>
        <v/>
      </c>
      <c r="N9" s="70" t="str">
        <f t="shared" si="0"/>
        <v>1.2.</v>
      </c>
      <c r="O9" s="120" t="s">
        <v>362</v>
      </c>
      <c r="P9" s="10"/>
      <c r="Q9" s="11"/>
      <c r="R9" s="23"/>
      <c r="S9" s="14" t="str">
        <f>IF(P9="","",IF(P9=$AE$2,$AF$2,IF(P9=$AE$3,$AF$3,"")))</f>
        <v/>
      </c>
      <c r="T9" s="10"/>
      <c r="U9" s="10" t="s">
        <v>496</v>
      </c>
      <c r="V9" s="187" t="s">
        <v>183</v>
      </c>
      <c r="W9" s="14" t="s">
        <v>398</v>
      </c>
      <c r="X9" s="14">
        <v>1</v>
      </c>
      <c r="Y9" s="10"/>
    </row>
    <row r="10" spans="1:68" ht="45" x14ac:dyDescent="0.35">
      <c r="A10" s="231"/>
      <c r="B10" s="56">
        <v>4</v>
      </c>
      <c r="C10" s="56"/>
      <c r="D10" s="80">
        <v>1</v>
      </c>
      <c r="E10" s="80"/>
      <c r="F10" s="80"/>
      <c r="G10" s="80"/>
      <c r="H10" s="97">
        <f t="shared" ref="H10" si="7">IF(C10="",H9,H9+1)</f>
        <v>1</v>
      </c>
      <c r="I10" s="97">
        <f t="shared" ref="I10" si="8">IF(D10&lt;&gt;"",IF(I9="",1,I9+1),IF(H10&lt;&gt;H9,"",I9))</f>
        <v>3</v>
      </c>
      <c r="J10" s="97" t="str">
        <f t="shared" ref="J10" si="9">IF(E10&lt;&gt;"",IF(J9="",1,J9+1),IF(I10&lt;&gt;I9,"",J9))</f>
        <v/>
      </c>
      <c r="K10" s="97" t="str">
        <f t="shared" ref="K10" si="10">IF(F10&lt;&gt;"",IF(K9="",1,K9+1),IF(J10&lt;&gt;J9,"",K9))</f>
        <v/>
      </c>
      <c r="L10" s="97" t="str">
        <f t="shared" ref="L10" si="11">IF(G10&lt;&gt;"",IF(L9="",1,L9+1),IF(K10&lt;&gt;K9,"",L9))</f>
        <v/>
      </c>
      <c r="M10" s="96" t="str">
        <f t="shared" si="1"/>
        <v/>
      </c>
      <c r="N10" s="70" t="str">
        <f t="shared" ref="N10" si="12">IF(L10&lt;&gt;"",CONCATENATE(H10,".",I10,".",J10,".",K10,".",L10,"."),IF(K10&lt;&gt;"",CONCATENATE(H10,".",I10,".",J10,".",K10,"."),IF(J10&lt;&gt;"",CONCATENATE(H10,".",I10,".",J10,"."),IF(I10&lt;&gt;"",CONCATENATE(H10,".",I10,"."),CONCATENATE(H10,".")))))</f>
        <v>1.3.</v>
      </c>
      <c r="O10" s="120" t="s">
        <v>427</v>
      </c>
      <c r="P10" s="10"/>
      <c r="Q10" s="11"/>
      <c r="R10" s="23"/>
      <c r="S10" s="14" t="str">
        <f>IF(P10="","",IF(P10=$AE$2,$AF$2,IF(P10=$AE$3,$AF$3,"")))</f>
        <v/>
      </c>
      <c r="T10" s="10"/>
      <c r="U10" s="10" t="s">
        <v>496</v>
      </c>
      <c r="V10" s="187" t="s">
        <v>183</v>
      </c>
      <c r="W10" s="14" t="s">
        <v>398</v>
      </c>
      <c r="X10" s="14">
        <v>1</v>
      </c>
      <c r="Y10" s="10"/>
    </row>
    <row r="11" spans="1:68" ht="31" x14ac:dyDescent="0.35">
      <c r="A11" s="231"/>
      <c r="B11" s="56">
        <v>5</v>
      </c>
      <c r="C11" s="56"/>
      <c r="D11" s="80">
        <v>1</v>
      </c>
      <c r="E11" s="80"/>
      <c r="F11" s="80"/>
      <c r="G11" s="80"/>
      <c r="H11" s="97">
        <f t="shared" ref="H11:H76" si="13">IF(C11="",H10,H10+1)</f>
        <v>1</v>
      </c>
      <c r="I11" s="97">
        <f t="shared" ref="I11:I76" si="14">IF(D11&lt;&gt;"",IF(I10="",1,I10+1),IF(H11&lt;&gt;H10,"",I10))</f>
        <v>4</v>
      </c>
      <c r="J11" s="97" t="str">
        <f t="shared" ref="J11:J76" si="15">IF(E11&lt;&gt;"",IF(J10="",1,J10+1),IF(I11&lt;&gt;I10,"",J10))</f>
        <v/>
      </c>
      <c r="K11" s="97" t="str">
        <f t="shared" ref="K11:K76" si="16">IF(F11&lt;&gt;"",IF(K10="",1,K10+1),IF(J11&lt;&gt;J10,"",K10))</f>
        <v/>
      </c>
      <c r="L11" s="97" t="str">
        <f t="shared" ref="L11:L76" si="17">IF(G11&lt;&gt;"",IF(L10="",1,L10+1),IF(K11&lt;&gt;K10,"",L10))</f>
        <v/>
      </c>
      <c r="M11" s="135" t="str">
        <f t="shared" si="1"/>
        <v/>
      </c>
      <c r="N11" s="70" t="str">
        <f t="shared" ref="N11:N76" si="18">IF(L11&lt;&gt;"",CONCATENATE(H11,".",I11,".",J11,".",K11,".",L11,"."),IF(K11&lt;&gt;"",CONCATENATE(H11,".",I11,".",J11,".",K11,"."),IF(J11&lt;&gt;"",CONCATENATE(H11,".",I11,".",J11,"."),IF(I11&lt;&gt;"",CONCATENATE(H11,".",I11,"."),CONCATENATE(H11,".")))))</f>
        <v>1.4.</v>
      </c>
      <c r="O11" s="120" t="s">
        <v>124</v>
      </c>
      <c r="P11" s="10"/>
      <c r="Q11" s="11"/>
      <c r="R11" s="23"/>
      <c r="S11" s="14" t="str">
        <f t="shared" ref="S11:S33" si="19">IF(P11="","",IF(P11=$AE$2,$AF$2,IF(P11=$AE$3,$AF$3,"")))</f>
        <v/>
      </c>
      <c r="T11" s="10"/>
      <c r="U11" s="10" t="s">
        <v>496</v>
      </c>
      <c r="V11" s="188" t="s">
        <v>183</v>
      </c>
      <c r="W11" s="14" t="s">
        <v>398</v>
      </c>
      <c r="X11" s="14">
        <v>1</v>
      </c>
      <c r="Y11" s="10"/>
    </row>
    <row r="12" spans="1:68" ht="31" x14ac:dyDescent="0.35">
      <c r="A12" s="231"/>
      <c r="B12" s="50">
        <v>6</v>
      </c>
      <c r="C12" s="50"/>
      <c r="D12" s="81"/>
      <c r="E12" s="81">
        <v>1</v>
      </c>
      <c r="F12" s="81"/>
      <c r="G12" s="81"/>
      <c r="H12" s="98">
        <f t="shared" si="13"/>
        <v>1</v>
      </c>
      <c r="I12" s="98">
        <f t="shared" si="14"/>
        <v>4</v>
      </c>
      <c r="J12" s="98">
        <f t="shared" si="15"/>
        <v>1</v>
      </c>
      <c r="K12" s="98" t="str">
        <f t="shared" si="16"/>
        <v/>
      </c>
      <c r="L12" s="98" t="str">
        <f t="shared" si="17"/>
        <v/>
      </c>
      <c r="M12" s="96" t="str">
        <f t="shared" si="1"/>
        <v/>
      </c>
      <c r="N12" s="23" t="str">
        <f t="shared" si="18"/>
        <v>1.4.1.</v>
      </c>
      <c r="O12" s="21" t="s">
        <v>161</v>
      </c>
      <c r="P12" s="10"/>
      <c r="Q12" s="11"/>
      <c r="R12" s="23"/>
      <c r="S12" s="14" t="str">
        <f t="shared" si="19"/>
        <v/>
      </c>
      <c r="T12" s="10"/>
      <c r="U12" s="10" t="s">
        <v>496</v>
      </c>
      <c r="V12" s="187" t="s">
        <v>183</v>
      </c>
      <c r="W12" s="14" t="s">
        <v>398</v>
      </c>
      <c r="X12" s="14">
        <v>1</v>
      </c>
      <c r="Y12" s="10"/>
    </row>
    <row r="13" spans="1:68" ht="31" x14ac:dyDescent="0.35">
      <c r="A13" s="231"/>
      <c r="B13" s="50">
        <v>7</v>
      </c>
      <c r="C13" s="50"/>
      <c r="D13" s="81"/>
      <c r="E13" s="81">
        <v>1</v>
      </c>
      <c r="F13" s="81"/>
      <c r="G13" s="81"/>
      <c r="H13" s="98">
        <f t="shared" si="13"/>
        <v>1</v>
      </c>
      <c r="I13" s="98">
        <f t="shared" si="14"/>
        <v>4</v>
      </c>
      <c r="J13" s="98">
        <f t="shared" si="15"/>
        <v>2</v>
      </c>
      <c r="K13" s="98" t="str">
        <f t="shared" si="16"/>
        <v/>
      </c>
      <c r="L13" s="98" t="str">
        <f t="shared" si="17"/>
        <v/>
      </c>
      <c r="M13" s="96" t="str">
        <f t="shared" si="1"/>
        <v/>
      </c>
      <c r="N13" s="23" t="str">
        <f t="shared" si="18"/>
        <v>1.4.2.</v>
      </c>
      <c r="O13" s="21" t="s">
        <v>428</v>
      </c>
      <c r="P13" s="10"/>
      <c r="Q13" s="11"/>
      <c r="R13" s="23"/>
      <c r="S13" s="14" t="str">
        <f t="shared" si="19"/>
        <v/>
      </c>
      <c r="T13" s="10"/>
      <c r="U13" s="10" t="s">
        <v>496</v>
      </c>
      <c r="V13" s="187" t="s">
        <v>183</v>
      </c>
      <c r="W13" s="14" t="s">
        <v>398</v>
      </c>
      <c r="X13" s="14">
        <v>1</v>
      </c>
      <c r="Y13" s="10"/>
    </row>
    <row r="14" spans="1:68" ht="31" x14ac:dyDescent="0.35">
      <c r="A14" s="231"/>
      <c r="B14" s="56">
        <v>8</v>
      </c>
      <c r="C14" s="56"/>
      <c r="D14" s="80">
        <v>1</v>
      </c>
      <c r="E14" s="80"/>
      <c r="F14" s="80"/>
      <c r="G14" s="80"/>
      <c r="H14" s="97">
        <f t="shared" si="13"/>
        <v>1</v>
      </c>
      <c r="I14" s="97">
        <f t="shared" si="14"/>
        <v>5</v>
      </c>
      <c r="J14" s="97" t="str">
        <f t="shared" si="15"/>
        <v/>
      </c>
      <c r="K14" s="97" t="str">
        <f t="shared" si="16"/>
        <v/>
      </c>
      <c r="L14" s="97" t="str">
        <f t="shared" si="17"/>
        <v/>
      </c>
      <c r="M14" s="135" t="str">
        <f t="shared" si="1"/>
        <v/>
      </c>
      <c r="N14" s="70" t="str">
        <f t="shared" si="18"/>
        <v>1.5.</v>
      </c>
      <c r="O14" s="120" t="s">
        <v>218</v>
      </c>
      <c r="P14" s="10"/>
      <c r="Q14" s="11"/>
      <c r="R14" s="23"/>
      <c r="S14" s="14" t="str">
        <f t="shared" si="19"/>
        <v/>
      </c>
      <c r="T14" s="10"/>
      <c r="U14" s="10" t="s">
        <v>496</v>
      </c>
      <c r="V14" s="188" t="s">
        <v>183</v>
      </c>
      <c r="W14" s="14" t="s">
        <v>398</v>
      </c>
      <c r="X14" s="14">
        <v>1</v>
      </c>
      <c r="Y14" s="10"/>
    </row>
    <row r="15" spans="1:68" ht="31" x14ac:dyDescent="0.35">
      <c r="A15" s="231"/>
      <c r="B15" s="50">
        <v>9</v>
      </c>
      <c r="C15" s="50"/>
      <c r="D15" s="81"/>
      <c r="E15" s="81">
        <v>1</v>
      </c>
      <c r="F15" s="81"/>
      <c r="G15" s="81"/>
      <c r="H15" s="98">
        <f t="shared" si="13"/>
        <v>1</v>
      </c>
      <c r="I15" s="98">
        <f t="shared" si="14"/>
        <v>5</v>
      </c>
      <c r="J15" s="98">
        <f t="shared" si="15"/>
        <v>1</v>
      </c>
      <c r="K15" s="98" t="str">
        <f t="shared" si="16"/>
        <v/>
      </c>
      <c r="L15" s="98" t="str">
        <f t="shared" si="17"/>
        <v/>
      </c>
      <c r="M15" s="96" t="str">
        <f t="shared" si="1"/>
        <v/>
      </c>
      <c r="N15" s="23" t="str">
        <f t="shared" si="18"/>
        <v>1.5.1.</v>
      </c>
      <c r="O15" s="21" t="s">
        <v>161</v>
      </c>
      <c r="P15" s="10"/>
      <c r="Q15" s="11"/>
      <c r="R15" s="23"/>
      <c r="S15" s="14" t="str">
        <f t="shared" si="19"/>
        <v/>
      </c>
      <c r="T15" s="10"/>
      <c r="U15" s="10" t="s">
        <v>496</v>
      </c>
      <c r="V15" s="187" t="s">
        <v>183</v>
      </c>
      <c r="W15" s="14" t="s">
        <v>398</v>
      </c>
      <c r="X15" s="14">
        <v>1</v>
      </c>
      <c r="Y15" s="10"/>
    </row>
    <row r="16" spans="1:68" ht="31" x14ac:dyDescent="0.35">
      <c r="A16" s="231"/>
      <c r="B16" s="52">
        <v>10</v>
      </c>
      <c r="C16" s="52"/>
      <c r="D16" s="82"/>
      <c r="E16" s="82">
        <v>1</v>
      </c>
      <c r="F16" s="82"/>
      <c r="G16" s="82"/>
      <c r="H16" s="99">
        <f t="shared" si="13"/>
        <v>1</v>
      </c>
      <c r="I16" s="99">
        <f t="shared" si="14"/>
        <v>5</v>
      </c>
      <c r="J16" s="99">
        <f t="shared" si="15"/>
        <v>2</v>
      </c>
      <c r="K16" s="99" t="str">
        <f t="shared" si="16"/>
        <v/>
      </c>
      <c r="L16" s="99" t="str">
        <f t="shared" si="17"/>
        <v/>
      </c>
      <c r="M16" s="96" t="str">
        <f t="shared" si="1"/>
        <v/>
      </c>
      <c r="N16" s="23" t="str">
        <f t="shared" si="18"/>
        <v>1.5.2.</v>
      </c>
      <c r="O16" s="33" t="s">
        <v>165</v>
      </c>
      <c r="P16" s="10"/>
      <c r="Q16" s="11"/>
      <c r="R16" s="23"/>
      <c r="S16" s="14" t="str">
        <f t="shared" si="19"/>
        <v/>
      </c>
      <c r="T16" s="10"/>
      <c r="U16" s="10" t="s">
        <v>496</v>
      </c>
      <c r="V16" s="187" t="s">
        <v>183</v>
      </c>
      <c r="W16" s="14" t="s">
        <v>398</v>
      </c>
      <c r="X16" s="14">
        <v>1</v>
      </c>
      <c r="Y16" s="10"/>
    </row>
    <row r="17" spans="1:25" ht="31" x14ac:dyDescent="0.35">
      <c r="A17" s="231"/>
      <c r="B17" s="51">
        <v>11</v>
      </c>
      <c r="C17" s="51"/>
      <c r="D17" s="81"/>
      <c r="E17" s="81">
        <v>1</v>
      </c>
      <c r="F17" s="81"/>
      <c r="G17" s="81"/>
      <c r="H17" s="98">
        <f t="shared" si="13"/>
        <v>1</v>
      </c>
      <c r="I17" s="98">
        <f t="shared" si="14"/>
        <v>5</v>
      </c>
      <c r="J17" s="98">
        <f t="shared" si="15"/>
        <v>3</v>
      </c>
      <c r="K17" s="98" t="str">
        <f t="shared" si="16"/>
        <v/>
      </c>
      <c r="L17" s="98" t="str">
        <f t="shared" si="17"/>
        <v/>
      </c>
      <c r="M17" s="96" t="str">
        <f t="shared" si="1"/>
        <v/>
      </c>
      <c r="N17" s="23" t="str">
        <f t="shared" si="18"/>
        <v>1.5.3.</v>
      </c>
      <c r="O17" s="48" t="s">
        <v>363</v>
      </c>
      <c r="P17" s="10"/>
      <c r="Q17" s="11"/>
      <c r="R17" s="23"/>
      <c r="S17" s="14" t="str">
        <f t="shared" si="19"/>
        <v/>
      </c>
      <c r="T17" s="10"/>
      <c r="U17" s="10" t="s">
        <v>496</v>
      </c>
      <c r="V17" s="188" t="s">
        <v>301</v>
      </c>
      <c r="W17" s="140" t="s">
        <v>409</v>
      </c>
      <c r="X17" s="14">
        <v>1</v>
      </c>
      <c r="Y17" s="10"/>
    </row>
    <row r="18" spans="1:25" ht="31" x14ac:dyDescent="0.35">
      <c r="A18" s="231"/>
      <c r="B18" s="50">
        <v>12</v>
      </c>
      <c r="C18" s="50"/>
      <c r="D18" s="81"/>
      <c r="E18" s="81">
        <v>1</v>
      </c>
      <c r="F18" s="81"/>
      <c r="G18" s="81"/>
      <c r="H18" s="98">
        <f t="shared" si="13"/>
        <v>1</v>
      </c>
      <c r="I18" s="98">
        <f t="shared" si="14"/>
        <v>5</v>
      </c>
      <c r="J18" s="98">
        <f t="shared" si="15"/>
        <v>4</v>
      </c>
      <c r="K18" s="98" t="str">
        <f t="shared" si="16"/>
        <v/>
      </c>
      <c r="L18" s="98" t="str">
        <f t="shared" si="17"/>
        <v/>
      </c>
      <c r="M18" s="96" t="str">
        <f t="shared" si="1"/>
        <v/>
      </c>
      <c r="N18" s="23" t="str">
        <f t="shared" si="18"/>
        <v>1.5.4.</v>
      </c>
      <c r="O18" s="21" t="s">
        <v>538</v>
      </c>
      <c r="P18" s="10"/>
      <c r="Q18" s="11"/>
      <c r="R18" s="23"/>
      <c r="S18" s="14" t="str">
        <f t="shared" si="19"/>
        <v/>
      </c>
      <c r="T18" s="10"/>
      <c r="U18" s="10" t="s">
        <v>496</v>
      </c>
      <c r="V18" s="187" t="s">
        <v>183</v>
      </c>
      <c r="W18" s="14" t="s">
        <v>398</v>
      </c>
      <c r="X18" s="14">
        <v>1</v>
      </c>
      <c r="Y18" s="10"/>
    </row>
    <row r="19" spans="1:25" ht="31" x14ac:dyDescent="0.35">
      <c r="A19" s="231"/>
      <c r="B19" s="50">
        <v>13</v>
      </c>
      <c r="C19" s="50"/>
      <c r="D19" s="81"/>
      <c r="E19" s="81">
        <v>1</v>
      </c>
      <c r="F19" s="81"/>
      <c r="G19" s="81"/>
      <c r="H19" s="98">
        <f t="shared" si="13"/>
        <v>1</v>
      </c>
      <c r="I19" s="98">
        <f t="shared" si="14"/>
        <v>5</v>
      </c>
      <c r="J19" s="98">
        <f t="shared" si="15"/>
        <v>5</v>
      </c>
      <c r="K19" s="98" t="str">
        <f t="shared" si="16"/>
        <v/>
      </c>
      <c r="L19" s="98" t="str">
        <f t="shared" si="17"/>
        <v/>
      </c>
      <c r="M19" s="96" t="str">
        <f t="shared" si="1"/>
        <v/>
      </c>
      <c r="N19" s="23" t="str">
        <f t="shared" si="18"/>
        <v>1.5.5.</v>
      </c>
      <c r="O19" s="21" t="s">
        <v>60</v>
      </c>
      <c r="P19" s="10"/>
      <c r="Q19" s="11"/>
      <c r="R19" s="23"/>
      <c r="S19" s="14" t="str">
        <f t="shared" si="19"/>
        <v/>
      </c>
      <c r="T19" s="10"/>
      <c r="U19" s="10" t="s">
        <v>496</v>
      </c>
      <c r="V19" s="187" t="s">
        <v>183</v>
      </c>
      <c r="W19" s="14" t="s">
        <v>398</v>
      </c>
      <c r="X19" s="14">
        <v>1</v>
      </c>
      <c r="Y19" s="10"/>
    </row>
    <row r="20" spans="1:25" ht="31" x14ac:dyDescent="0.35">
      <c r="A20" s="231"/>
      <c r="B20" s="52">
        <v>14</v>
      </c>
      <c r="C20" s="52"/>
      <c r="D20" s="82"/>
      <c r="E20" s="82">
        <v>1</v>
      </c>
      <c r="F20" s="82"/>
      <c r="G20" s="82"/>
      <c r="H20" s="99">
        <f t="shared" si="13"/>
        <v>1</v>
      </c>
      <c r="I20" s="99">
        <f t="shared" si="14"/>
        <v>5</v>
      </c>
      <c r="J20" s="99">
        <f t="shared" si="15"/>
        <v>6</v>
      </c>
      <c r="K20" s="99" t="str">
        <f t="shared" si="16"/>
        <v/>
      </c>
      <c r="L20" s="99" t="str">
        <f t="shared" si="17"/>
        <v/>
      </c>
      <c r="M20" s="96" t="str">
        <f t="shared" si="1"/>
        <v/>
      </c>
      <c r="N20" s="23" t="str">
        <f t="shared" si="18"/>
        <v>1.5.6.</v>
      </c>
      <c r="O20" s="33" t="s">
        <v>55</v>
      </c>
      <c r="P20" s="10"/>
      <c r="Q20" s="11"/>
      <c r="R20" s="23"/>
      <c r="S20" s="14" t="str">
        <f t="shared" si="19"/>
        <v/>
      </c>
      <c r="T20" s="10"/>
      <c r="U20" s="10" t="s">
        <v>496</v>
      </c>
      <c r="V20" s="187" t="s">
        <v>183</v>
      </c>
      <c r="W20" s="14" t="s">
        <v>398</v>
      </c>
      <c r="X20" s="14">
        <v>1</v>
      </c>
      <c r="Y20" s="10"/>
    </row>
    <row r="21" spans="1:25" ht="31" x14ac:dyDescent="0.35">
      <c r="A21" s="231"/>
      <c r="B21" s="52">
        <v>15</v>
      </c>
      <c r="C21" s="52"/>
      <c r="D21" s="82"/>
      <c r="E21" s="82">
        <v>1</v>
      </c>
      <c r="F21" s="82"/>
      <c r="G21" s="82"/>
      <c r="H21" s="99">
        <f t="shared" si="13"/>
        <v>1</v>
      </c>
      <c r="I21" s="99">
        <f t="shared" si="14"/>
        <v>5</v>
      </c>
      <c r="J21" s="99">
        <f t="shared" si="15"/>
        <v>7</v>
      </c>
      <c r="K21" s="99" t="str">
        <f t="shared" si="16"/>
        <v/>
      </c>
      <c r="L21" s="99" t="str">
        <f t="shared" si="17"/>
        <v/>
      </c>
      <c r="M21" s="96" t="str">
        <f t="shared" si="1"/>
        <v/>
      </c>
      <c r="N21" s="23" t="str">
        <f t="shared" si="18"/>
        <v>1.5.7.</v>
      </c>
      <c r="O21" s="33" t="s">
        <v>539</v>
      </c>
      <c r="P21" s="10"/>
      <c r="Q21" s="168"/>
      <c r="R21" s="169" t="s">
        <v>300</v>
      </c>
      <c r="S21" s="14" t="str">
        <f t="shared" si="19"/>
        <v/>
      </c>
      <c r="T21" s="10"/>
      <c r="U21" s="10" t="s">
        <v>496</v>
      </c>
      <c r="V21" s="187" t="s">
        <v>183</v>
      </c>
      <c r="W21" s="14" t="s">
        <v>398</v>
      </c>
      <c r="X21" s="14">
        <v>1</v>
      </c>
      <c r="Y21" s="10"/>
    </row>
    <row r="22" spans="1:25" ht="31" x14ac:dyDescent="0.35">
      <c r="A22" s="231"/>
      <c r="B22" s="56">
        <v>16</v>
      </c>
      <c r="C22" s="56"/>
      <c r="D22" s="80">
        <v>1</v>
      </c>
      <c r="E22" s="80"/>
      <c r="F22" s="80"/>
      <c r="G22" s="80"/>
      <c r="H22" s="97">
        <f t="shared" ref="H22:H23" si="20">IF(C22="",H21,H21+1)</f>
        <v>1</v>
      </c>
      <c r="I22" s="97">
        <f t="shared" ref="I22:I23" si="21">IF(D22&lt;&gt;"",IF(I21="",1,I21+1),IF(H22&lt;&gt;H21,"",I21))</f>
        <v>6</v>
      </c>
      <c r="J22" s="97" t="str">
        <f t="shared" ref="J22:J23" si="22">IF(E22&lt;&gt;"",IF(J21="",1,J21+1),IF(I22&lt;&gt;I21,"",J21))</f>
        <v/>
      </c>
      <c r="K22" s="97" t="str">
        <f t="shared" ref="K22:K23" si="23">IF(F22&lt;&gt;"",IF(K21="",1,K21+1),IF(J22&lt;&gt;J21,"",K21))</f>
        <v/>
      </c>
      <c r="L22" s="97" t="str">
        <f t="shared" ref="L22:L23" si="24">IF(G22&lt;&gt;"",IF(L21="",1,L21+1),IF(K22&lt;&gt;K21,"",L21))</f>
        <v/>
      </c>
      <c r="M22" s="96" t="str">
        <f t="shared" si="1"/>
        <v/>
      </c>
      <c r="N22" s="70" t="str">
        <f t="shared" ref="N22:N23" si="25">IF(L22&lt;&gt;"",CONCATENATE(H22,".",I22,".",J22,".",K22,".",L22,"."),IF(K22&lt;&gt;"",CONCATENATE(H22,".",I22,".",J22,".",K22,"."),IF(J22&lt;&gt;"",CONCATENATE(H22,".",I22,".",J22,"."),IF(I22&lt;&gt;"",CONCATENATE(H22,".",I22,"."),CONCATENATE(H22,".")))))</f>
        <v>1.6.</v>
      </c>
      <c r="O22" s="47" t="s">
        <v>396</v>
      </c>
      <c r="P22" s="10"/>
      <c r="Q22" s="11"/>
      <c r="R22" s="23"/>
      <c r="S22" s="14" t="str">
        <f t="shared" si="19"/>
        <v/>
      </c>
      <c r="T22" s="10"/>
      <c r="U22" s="10" t="s">
        <v>496</v>
      </c>
      <c r="V22" s="187" t="s">
        <v>183</v>
      </c>
      <c r="W22" s="14" t="s">
        <v>398</v>
      </c>
      <c r="X22" s="14">
        <v>1</v>
      </c>
      <c r="Y22" s="10"/>
    </row>
    <row r="23" spans="1:25" ht="60" x14ac:dyDescent="0.35">
      <c r="A23" s="231"/>
      <c r="B23" s="56">
        <v>17</v>
      </c>
      <c r="C23" s="56"/>
      <c r="D23" s="80">
        <v>1</v>
      </c>
      <c r="E23" s="80"/>
      <c r="F23" s="80"/>
      <c r="G23" s="80"/>
      <c r="H23" s="97">
        <f t="shared" si="20"/>
        <v>1</v>
      </c>
      <c r="I23" s="97">
        <f t="shared" si="21"/>
        <v>7</v>
      </c>
      <c r="J23" s="97" t="str">
        <f t="shared" si="22"/>
        <v/>
      </c>
      <c r="K23" s="97" t="str">
        <f t="shared" si="23"/>
        <v/>
      </c>
      <c r="L23" s="97" t="str">
        <f t="shared" si="24"/>
        <v/>
      </c>
      <c r="M23" s="135" t="str">
        <f t="shared" si="1"/>
        <v/>
      </c>
      <c r="N23" s="70" t="str">
        <f t="shared" si="25"/>
        <v>1.7.</v>
      </c>
      <c r="O23" s="120" t="s">
        <v>270</v>
      </c>
      <c r="P23" s="10"/>
      <c r="Q23" s="11"/>
      <c r="R23" s="23"/>
      <c r="S23" s="14" t="str">
        <f t="shared" si="19"/>
        <v/>
      </c>
      <c r="T23" s="10"/>
      <c r="U23" s="10" t="s">
        <v>496</v>
      </c>
      <c r="V23" s="188" t="s">
        <v>183</v>
      </c>
      <c r="W23" s="14" t="s">
        <v>398</v>
      </c>
      <c r="X23" s="14">
        <v>1</v>
      </c>
      <c r="Y23" s="10"/>
    </row>
    <row r="24" spans="1:25" ht="31" x14ac:dyDescent="0.35">
      <c r="A24" s="231"/>
      <c r="B24" s="52">
        <v>18</v>
      </c>
      <c r="C24" s="52"/>
      <c r="D24" s="82"/>
      <c r="E24" s="82">
        <v>1</v>
      </c>
      <c r="F24" s="82"/>
      <c r="G24" s="82"/>
      <c r="H24" s="99">
        <f>IF(C24="",H23,H23+1)</f>
        <v>1</v>
      </c>
      <c r="I24" s="99">
        <f>IF(D24&lt;&gt;"",IF(I23="",1,I23+1),IF(H24&lt;&gt;H23,"",I23))</f>
        <v>7</v>
      </c>
      <c r="J24" s="99">
        <f>IF(E24&lt;&gt;"",IF(J23="",1,J23+1),IF(I24&lt;&gt;I23,"",J23))</f>
        <v>1</v>
      </c>
      <c r="K24" s="99" t="str">
        <f>IF(F24&lt;&gt;"",IF(K23="",1,K23+1),IF(J24&lt;&gt;J23,"",K23))</f>
        <v/>
      </c>
      <c r="L24" s="99" t="str">
        <f>IF(G24&lt;&gt;"",IF(L23="",1,L23+1),IF(K24&lt;&gt;K23,"",L23))</f>
        <v/>
      </c>
      <c r="M24" s="96" t="str">
        <f t="shared" si="1"/>
        <v/>
      </c>
      <c r="N24" s="23" t="str">
        <f t="shared" si="18"/>
        <v>1.7.1.</v>
      </c>
      <c r="O24" s="33" t="s">
        <v>246</v>
      </c>
      <c r="P24" s="10"/>
      <c r="Q24" s="11"/>
      <c r="R24" s="23"/>
      <c r="S24" s="14" t="str">
        <f t="shared" si="19"/>
        <v/>
      </c>
      <c r="T24" s="10"/>
      <c r="U24" s="10" t="s">
        <v>496</v>
      </c>
      <c r="V24" s="187" t="s">
        <v>183</v>
      </c>
      <c r="W24" s="14" t="s">
        <v>398</v>
      </c>
      <c r="X24" s="14">
        <v>1</v>
      </c>
      <c r="Y24" s="10"/>
    </row>
    <row r="25" spans="1:25" ht="31" x14ac:dyDescent="0.35">
      <c r="A25" s="231"/>
      <c r="B25" s="52">
        <v>19</v>
      </c>
      <c r="C25" s="52"/>
      <c r="D25" s="82"/>
      <c r="E25" s="82">
        <v>1</v>
      </c>
      <c r="F25" s="82"/>
      <c r="G25" s="82"/>
      <c r="H25" s="99">
        <f t="shared" si="13"/>
        <v>1</v>
      </c>
      <c r="I25" s="99">
        <f t="shared" si="14"/>
        <v>7</v>
      </c>
      <c r="J25" s="99">
        <f t="shared" si="15"/>
        <v>2</v>
      </c>
      <c r="K25" s="99" t="str">
        <f t="shared" si="16"/>
        <v/>
      </c>
      <c r="L25" s="99" t="str">
        <f t="shared" si="17"/>
        <v/>
      </c>
      <c r="M25" s="96" t="str">
        <f t="shared" si="1"/>
        <v/>
      </c>
      <c r="N25" s="23" t="str">
        <f t="shared" si="18"/>
        <v>1.7.2.</v>
      </c>
      <c r="O25" s="33" t="s">
        <v>254</v>
      </c>
      <c r="P25" s="10"/>
      <c r="Q25" s="11"/>
      <c r="R25" s="23"/>
      <c r="S25" s="14" t="str">
        <f t="shared" si="19"/>
        <v/>
      </c>
      <c r="T25" s="10"/>
      <c r="U25" s="10" t="s">
        <v>496</v>
      </c>
      <c r="V25" s="187" t="s">
        <v>183</v>
      </c>
      <c r="W25" s="14" t="s">
        <v>398</v>
      </c>
      <c r="X25" s="14">
        <v>1</v>
      </c>
      <c r="Y25" s="10"/>
    </row>
    <row r="26" spans="1:25" ht="31" x14ac:dyDescent="0.35">
      <c r="A26" s="231"/>
      <c r="B26" s="52">
        <v>20</v>
      </c>
      <c r="C26" s="52"/>
      <c r="D26" s="82"/>
      <c r="E26" s="82">
        <v>1</v>
      </c>
      <c r="F26" s="82"/>
      <c r="G26" s="82"/>
      <c r="H26" s="99">
        <f t="shared" si="13"/>
        <v>1</v>
      </c>
      <c r="I26" s="99">
        <f t="shared" si="14"/>
        <v>7</v>
      </c>
      <c r="J26" s="99">
        <f t="shared" si="15"/>
        <v>3</v>
      </c>
      <c r="K26" s="99" t="str">
        <f t="shared" si="16"/>
        <v/>
      </c>
      <c r="L26" s="99" t="str">
        <f t="shared" si="17"/>
        <v/>
      </c>
      <c r="M26" s="96" t="str">
        <f t="shared" si="1"/>
        <v/>
      </c>
      <c r="N26" s="23" t="str">
        <f t="shared" si="18"/>
        <v>1.7.3.</v>
      </c>
      <c r="O26" s="33" t="s">
        <v>364</v>
      </c>
      <c r="P26" s="10"/>
      <c r="Q26" s="11"/>
      <c r="R26" s="23"/>
      <c r="S26" s="14" t="str">
        <f t="shared" si="19"/>
        <v/>
      </c>
      <c r="T26" s="10"/>
      <c r="U26" s="10" t="s">
        <v>496</v>
      </c>
      <c r="V26" s="187" t="s">
        <v>183</v>
      </c>
      <c r="W26" s="14" t="s">
        <v>398</v>
      </c>
      <c r="X26" s="14">
        <v>1</v>
      </c>
      <c r="Y26" s="10"/>
    </row>
    <row r="27" spans="1:25" ht="45" x14ac:dyDescent="0.35">
      <c r="A27" s="231"/>
      <c r="B27" s="121">
        <v>21</v>
      </c>
      <c r="C27" s="121"/>
      <c r="D27" s="83">
        <v>1</v>
      </c>
      <c r="E27" s="83"/>
      <c r="F27" s="83"/>
      <c r="G27" s="83"/>
      <c r="H27" s="97">
        <f t="shared" si="13"/>
        <v>1</v>
      </c>
      <c r="I27" s="97">
        <f t="shared" si="14"/>
        <v>8</v>
      </c>
      <c r="J27" s="97" t="str">
        <f t="shared" si="15"/>
        <v/>
      </c>
      <c r="K27" s="97" t="str">
        <f t="shared" si="16"/>
        <v/>
      </c>
      <c r="L27" s="97" t="str">
        <f t="shared" si="17"/>
        <v/>
      </c>
      <c r="M27" s="96" t="str">
        <f t="shared" si="1"/>
        <v/>
      </c>
      <c r="N27" s="70" t="str">
        <f t="shared" si="18"/>
        <v>1.8.</v>
      </c>
      <c r="O27" s="120" t="s">
        <v>342</v>
      </c>
      <c r="P27" s="10"/>
      <c r="Q27" s="11"/>
      <c r="R27" s="23"/>
      <c r="S27" s="14" t="str">
        <f t="shared" si="19"/>
        <v/>
      </c>
      <c r="T27" s="10"/>
      <c r="U27" s="10" t="s">
        <v>496</v>
      </c>
      <c r="V27" s="187" t="s">
        <v>183</v>
      </c>
      <c r="W27" s="14" t="s">
        <v>398</v>
      </c>
      <c r="X27" s="14">
        <v>1</v>
      </c>
      <c r="Y27" s="10"/>
    </row>
    <row r="28" spans="1:25" ht="31" x14ac:dyDescent="0.35">
      <c r="A28" s="231"/>
      <c r="B28" s="50">
        <v>22</v>
      </c>
      <c r="C28" s="50"/>
      <c r="D28" s="81"/>
      <c r="E28" s="81">
        <v>1</v>
      </c>
      <c r="F28" s="81"/>
      <c r="G28" s="81"/>
      <c r="H28" s="99">
        <f t="shared" ref="H28:H30" si="26">IF(C28="",H27,H27+1)</f>
        <v>1</v>
      </c>
      <c r="I28" s="99">
        <f t="shared" ref="I28:I30" si="27">IF(D28&lt;&gt;"",IF(I27="",1,I27+1),IF(H28&lt;&gt;H27,"",I27))</f>
        <v>8</v>
      </c>
      <c r="J28" s="99">
        <f t="shared" ref="J28:J30" si="28">IF(E28&lt;&gt;"",IF(J27="",1,J27+1),IF(I28&lt;&gt;I27,"",J27))</f>
        <v>1</v>
      </c>
      <c r="K28" s="99" t="str">
        <f t="shared" ref="K28:K30" si="29">IF(F28&lt;&gt;"",IF(K27="",1,K27+1),IF(J28&lt;&gt;J27,"",K27))</f>
        <v/>
      </c>
      <c r="L28" s="99" t="str">
        <f t="shared" ref="L28:L30" si="30">IF(G28&lt;&gt;"",IF(L27="",1,L27+1),IF(K28&lt;&gt;K27,"",L27))</f>
        <v/>
      </c>
      <c r="M28" s="96" t="str">
        <f t="shared" si="1"/>
        <v/>
      </c>
      <c r="N28" s="23" t="str">
        <f t="shared" ref="N28:N30" si="31">IF(L28&lt;&gt;"",CONCATENATE(H28,".",I28,".",J28,".",K28,".",L28,"."),IF(K28&lt;&gt;"",CONCATENATE(H28,".",I28,".",J28,".",K28,"."),IF(J28&lt;&gt;"",CONCATENATE(H28,".",I28,".",J28,"."),IF(I28&lt;&gt;"",CONCATENATE(H28,".",I28,"."),CONCATENATE(H28,".")))))</f>
        <v>1.8.1.</v>
      </c>
      <c r="O28" s="21" t="s">
        <v>161</v>
      </c>
      <c r="P28" s="10"/>
      <c r="Q28" s="11"/>
      <c r="R28" s="23"/>
      <c r="S28" s="14" t="str">
        <f t="shared" si="19"/>
        <v/>
      </c>
      <c r="T28" s="10"/>
      <c r="U28" s="10" t="s">
        <v>496</v>
      </c>
      <c r="V28" s="187" t="s">
        <v>183</v>
      </c>
      <c r="W28" s="14" t="s">
        <v>398</v>
      </c>
      <c r="X28" s="14">
        <v>1</v>
      </c>
      <c r="Y28" s="10"/>
    </row>
    <row r="29" spans="1:25" ht="31" x14ac:dyDescent="0.35">
      <c r="A29" s="231"/>
      <c r="B29" s="50">
        <v>23</v>
      </c>
      <c r="C29" s="50"/>
      <c r="D29" s="81"/>
      <c r="E29" s="81">
        <v>1</v>
      </c>
      <c r="F29" s="81"/>
      <c r="G29" s="81"/>
      <c r="H29" s="99">
        <f t="shared" si="26"/>
        <v>1</v>
      </c>
      <c r="I29" s="99">
        <f t="shared" si="27"/>
        <v>8</v>
      </c>
      <c r="J29" s="99">
        <f t="shared" si="28"/>
        <v>2</v>
      </c>
      <c r="K29" s="99" t="str">
        <f t="shared" si="29"/>
        <v/>
      </c>
      <c r="L29" s="99" t="str">
        <f t="shared" si="30"/>
        <v/>
      </c>
      <c r="M29" s="96" t="str">
        <f t="shared" si="1"/>
        <v/>
      </c>
      <c r="N29" s="23" t="str">
        <f t="shared" si="31"/>
        <v>1.8.2.</v>
      </c>
      <c r="O29" s="21" t="s">
        <v>159</v>
      </c>
      <c r="P29" s="10"/>
      <c r="Q29" s="11"/>
      <c r="R29" s="23"/>
      <c r="S29" s="14" t="str">
        <f t="shared" si="19"/>
        <v/>
      </c>
      <c r="T29" s="10"/>
      <c r="U29" s="10" t="s">
        <v>496</v>
      </c>
      <c r="V29" s="187" t="s">
        <v>183</v>
      </c>
      <c r="W29" s="14" t="s">
        <v>398</v>
      </c>
      <c r="X29" s="14">
        <v>1</v>
      </c>
      <c r="Y29" s="10"/>
    </row>
    <row r="30" spans="1:25" ht="31" x14ac:dyDescent="0.35">
      <c r="A30" s="231"/>
      <c r="B30" s="50">
        <v>24</v>
      </c>
      <c r="C30" s="50"/>
      <c r="D30" s="81"/>
      <c r="E30" s="81">
        <v>1</v>
      </c>
      <c r="F30" s="81"/>
      <c r="G30" s="81"/>
      <c r="H30" s="99">
        <f t="shared" si="26"/>
        <v>1</v>
      </c>
      <c r="I30" s="99">
        <f t="shared" si="27"/>
        <v>8</v>
      </c>
      <c r="J30" s="99">
        <f t="shared" si="28"/>
        <v>3</v>
      </c>
      <c r="K30" s="99" t="str">
        <f t="shared" si="29"/>
        <v/>
      </c>
      <c r="L30" s="99" t="str">
        <f t="shared" si="30"/>
        <v/>
      </c>
      <c r="M30" s="96" t="str">
        <f t="shared" si="1"/>
        <v/>
      </c>
      <c r="N30" s="23" t="str">
        <f t="shared" si="31"/>
        <v>1.8.3.</v>
      </c>
      <c r="O30" s="21" t="s">
        <v>160</v>
      </c>
      <c r="P30" s="10"/>
      <c r="Q30" s="11"/>
      <c r="R30" s="23"/>
      <c r="S30" s="14" t="str">
        <f t="shared" si="19"/>
        <v/>
      </c>
      <c r="T30" s="10"/>
      <c r="U30" s="10" t="s">
        <v>496</v>
      </c>
      <c r="V30" s="187" t="s">
        <v>183</v>
      </c>
      <c r="W30" s="14" t="s">
        <v>398</v>
      </c>
      <c r="X30" s="14">
        <v>1</v>
      </c>
      <c r="Y30" s="10"/>
    </row>
    <row r="31" spans="1:25" ht="60" x14ac:dyDescent="0.35">
      <c r="A31" s="231"/>
      <c r="B31" s="50">
        <v>25</v>
      </c>
      <c r="C31" s="50"/>
      <c r="D31" s="81">
        <v>1</v>
      </c>
      <c r="E31" s="81"/>
      <c r="F31" s="81"/>
      <c r="G31" s="81"/>
      <c r="H31" s="98">
        <f t="shared" si="13"/>
        <v>1</v>
      </c>
      <c r="I31" s="98">
        <f t="shared" si="14"/>
        <v>9</v>
      </c>
      <c r="J31" s="98" t="str">
        <f t="shared" si="15"/>
        <v/>
      </c>
      <c r="K31" s="98" t="str">
        <f t="shared" si="16"/>
        <v/>
      </c>
      <c r="L31" s="98" t="str">
        <f t="shared" si="17"/>
        <v/>
      </c>
      <c r="M31" s="96" t="str">
        <f t="shared" si="1"/>
        <v/>
      </c>
      <c r="N31" s="117" t="str">
        <f t="shared" si="18"/>
        <v>1.9.</v>
      </c>
      <c r="O31" s="120" t="s">
        <v>526</v>
      </c>
      <c r="P31" s="10"/>
      <c r="Q31" s="11"/>
      <c r="R31" s="23"/>
      <c r="S31" s="14" t="str">
        <f t="shared" si="19"/>
        <v/>
      </c>
      <c r="T31" s="10"/>
      <c r="U31" s="10" t="s">
        <v>496</v>
      </c>
      <c r="V31" s="187" t="s">
        <v>183</v>
      </c>
      <c r="W31" s="14" t="s">
        <v>398</v>
      </c>
      <c r="X31" s="14">
        <v>1</v>
      </c>
      <c r="Y31" s="10"/>
    </row>
    <row r="32" spans="1:25" ht="60" x14ac:dyDescent="0.35">
      <c r="A32" s="231"/>
      <c r="B32" s="50">
        <v>26</v>
      </c>
      <c r="C32" s="50"/>
      <c r="D32" s="81">
        <v>1</v>
      </c>
      <c r="E32" s="81"/>
      <c r="F32" s="81"/>
      <c r="G32" s="81"/>
      <c r="H32" s="98">
        <f t="shared" si="13"/>
        <v>1</v>
      </c>
      <c r="I32" s="98">
        <f t="shared" si="14"/>
        <v>10</v>
      </c>
      <c r="J32" s="98" t="str">
        <f t="shared" si="15"/>
        <v/>
      </c>
      <c r="K32" s="98" t="str">
        <f t="shared" si="16"/>
        <v/>
      </c>
      <c r="L32" s="98" t="str">
        <f t="shared" si="17"/>
        <v/>
      </c>
      <c r="M32" s="96" t="str">
        <f t="shared" si="1"/>
        <v/>
      </c>
      <c r="N32" s="117" t="str">
        <f t="shared" si="18"/>
        <v>1.10.</v>
      </c>
      <c r="O32" s="120" t="s">
        <v>542</v>
      </c>
      <c r="P32" s="10"/>
      <c r="Q32" s="11"/>
      <c r="R32" s="23"/>
      <c r="S32" s="14" t="str">
        <f t="shared" si="19"/>
        <v/>
      </c>
      <c r="T32" s="10"/>
      <c r="U32" s="10" t="s">
        <v>496</v>
      </c>
      <c r="V32" s="187" t="s">
        <v>183</v>
      </c>
      <c r="W32" s="14" t="s">
        <v>398</v>
      </c>
      <c r="X32" s="14">
        <v>1</v>
      </c>
      <c r="Y32" s="10"/>
    </row>
    <row r="33" spans="1:25" ht="60" x14ac:dyDescent="0.35">
      <c r="A33" s="231"/>
      <c r="B33" s="50">
        <v>27</v>
      </c>
      <c r="C33" s="50"/>
      <c r="D33" s="81">
        <v>1</v>
      </c>
      <c r="E33" s="81"/>
      <c r="F33" s="81"/>
      <c r="G33" s="81"/>
      <c r="H33" s="98">
        <f t="shared" si="13"/>
        <v>1</v>
      </c>
      <c r="I33" s="98">
        <f t="shared" si="14"/>
        <v>11</v>
      </c>
      <c r="J33" s="98" t="str">
        <f t="shared" si="15"/>
        <v/>
      </c>
      <c r="K33" s="98" t="str">
        <f t="shared" si="16"/>
        <v/>
      </c>
      <c r="L33" s="98" t="str">
        <f t="shared" si="17"/>
        <v/>
      </c>
      <c r="M33" s="96" t="str">
        <f t="shared" si="1"/>
        <v/>
      </c>
      <c r="N33" s="117" t="str">
        <f t="shared" si="18"/>
        <v>1.11.</v>
      </c>
      <c r="O33" s="120" t="s">
        <v>337</v>
      </c>
      <c r="P33" s="10"/>
      <c r="Q33" s="11"/>
      <c r="R33" s="23"/>
      <c r="S33" s="14" t="str">
        <f t="shared" si="19"/>
        <v/>
      </c>
      <c r="T33" s="10"/>
      <c r="U33" s="10" t="s">
        <v>496</v>
      </c>
      <c r="V33" s="187" t="s">
        <v>183</v>
      </c>
      <c r="W33" s="14" t="s">
        <v>398</v>
      </c>
      <c r="X33" s="14">
        <v>1</v>
      </c>
      <c r="Y33" s="10"/>
    </row>
    <row r="34" spans="1:25" ht="31" x14ac:dyDescent="0.35">
      <c r="A34" s="231" t="s">
        <v>232</v>
      </c>
      <c r="B34" s="53">
        <v>28</v>
      </c>
      <c r="C34" s="53"/>
      <c r="D34" s="84">
        <v>1</v>
      </c>
      <c r="E34" s="84"/>
      <c r="F34" s="84"/>
      <c r="G34" s="84"/>
      <c r="H34" s="100">
        <f t="shared" si="13"/>
        <v>1</v>
      </c>
      <c r="I34" s="100">
        <f t="shared" si="14"/>
        <v>12</v>
      </c>
      <c r="J34" s="100" t="str">
        <f t="shared" si="15"/>
        <v/>
      </c>
      <c r="K34" s="100" t="str">
        <f t="shared" si="16"/>
        <v/>
      </c>
      <c r="L34" s="100" t="str">
        <f t="shared" si="17"/>
        <v/>
      </c>
      <c r="M34" s="96" t="str">
        <f t="shared" si="1"/>
        <v/>
      </c>
      <c r="N34" s="117" t="str">
        <f t="shared" si="18"/>
        <v>1.12.</v>
      </c>
      <c r="O34" s="25" t="s">
        <v>399</v>
      </c>
      <c r="P34" s="194"/>
      <c r="Q34" s="194"/>
      <c r="R34" s="179"/>
      <c r="S34" s="14" t="s">
        <v>184</v>
      </c>
      <c r="T34" s="10"/>
      <c r="U34" s="10" t="s">
        <v>496</v>
      </c>
      <c r="V34" s="31"/>
      <c r="W34" s="138"/>
      <c r="X34" s="14" t="s">
        <v>184</v>
      </c>
      <c r="Y34" s="11"/>
    </row>
    <row r="35" spans="1:25" ht="31" x14ac:dyDescent="0.35">
      <c r="A35" s="231"/>
      <c r="B35" s="54">
        <v>29</v>
      </c>
      <c r="C35" s="54"/>
      <c r="D35" s="85"/>
      <c r="E35" s="85">
        <v>1</v>
      </c>
      <c r="F35" s="85"/>
      <c r="G35" s="85"/>
      <c r="H35" s="100">
        <f t="shared" ref="H35:H38" si="32">IF(C35="",H34,H34+1)</f>
        <v>1</v>
      </c>
      <c r="I35" s="100">
        <f t="shared" ref="I35:I38" si="33">IF(D35&lt;&gt;"",IF(I34="",1,I34+1),IF(H35&lt;&gt;H34,"",I34))</f>
        <v>12</v>
      </c>
      <c r="J35" s="100">
        <f t="shared" ref="J35:J38" si="34">IF(E35&lt;&gt;"",IF(J34="",1,J34+1),IF(I35&lt;&gt;I34,"",J34))</f>
        <v>1</v>
      </c>
      <c r="K35" s="100" t="str">
        <f t="shared" ref="K35:K38" si="35">IF(F35&lt;&gt;"",IF(K34="",1,K34+1),IF(J35&lt;&gt;J34,"",K34))</f>
        <v/>
      </c>
      <c r="L35" s="100" t="str">
        <f t="shared" ref="L35:L38" si="36">IF(G35&lt;&gt;"",IF(L34="",1,L34+1),IF(K35&lt;&gt;K34,"",L34))</f>
        <v/>
      </c>
      <c r="M35" s="96" t="str">
        <f t="shared" si="1"/>
        <v/>
      </c>
      <c r="N35" s="114" t="str">
        <f t="shared" ref="N35:N38" si="37">IF(L35&lt;&gt;"",CONCATENATE(H35,".",I35,".",J35,".",K35,".",L35,"."),IF(K35&lt;&gt;"",CONCATENATE(H35,".",I35,".",J35,".",K35,"."),IF(J35&lt;&gt;"",CONCATENATE(H35,".",I35,".",J35,"."),IF(I35&lt;&gt;"",CONCATENATE(H35,".",I35,"."),CONCATENATE(H35,".")))))</f>
        <v>1.12.1.</v>
      </c>
      <c r="O35" s="20" t="s">
        <v>344</v>
      </c>
      <c r="P35" s="10"/>
      <c r="Q35" s="10"/>
      <c r="R35" s="169" t="s">
        <v>59</v>
      </c>
      <c r="S35" s="14" t="str">
        <f>IF(P35="","",IF(P35=$AE$4,$AF$4,IF(P35=$AE$5,$AF$5,"")))</f>
        <v/>
      </c>
      <c r="T35" s="10"/>
      <c r="U35" s="10" t="s">
        <v>496</v>
      </c>
      <c r="V35" s="185" t="s">
        <v>186</v>
      </c>
      <c r="W35" s="14" t="s">
        <v>398</v>
      </c>
      <c r="X35" s="14">
        <v>1</v>
      </c>
      <c r="Y35" s="10"/>
    </row>
    <row r="36" spans="1:25" ht="31" x14ac:dyDescent="0.35">
      <c r="A36" s="231"/>
      <c r="B36" s="54">
        <v>30</v>
      </c>
      <c r="C36" s="54"/>
      <c r="D36" s="85"/>
      <c r="E36" s="85">
        <v>1</v>
      </c>
      <c r="F36" s="85"/>
      <c r="G36" s="85"/>
      <c r="H36" s="100">
        <f t="shared" si="32"/>
        <v>1</v>
      </c>
      <c r="I36" s="100">
        <f t="shared" si="33"/>
        <v>12</v>
      </c>
      <c r="J36" s="100">
        <f t="shared" si="34"/>
        <v>2</v>
      </c>
      <c r="K36" s="100" t="str">
        <f t="shared" si="35"/>
        <v/>
      </c>
      <c r="L36" s="100" t="str">
        <f t="shared" si="36"/>
        <v/>
      </c>
      <c r="M36" s="96" t="str">
        <f t="shared" si="1"/>
        <v/>
      </c>
      <c r="N36" s="114" t="str">
        <f t="shared" si="37"/>
        <v>1.12.2.</v>
      </c>
      <c r="O36" s="20" t="s">
        <v>345</v>
      </c>
      <c r="P36" s="10"/>
      <c r="Q36" s="10"/>
      <c r="R36" s="169" t="s">
        <v>59</v>
      </c>
      <c r="S36" s="14" t="str">
        <f t="shared" ref="S36:S39" si="38">IF(P36="","",IF(P36=$AE$4,$AF$4,IF(P36=$AE$5,$AF$5,"")))</f>
        <v/>
      </c>
      <c r="T36" s="10"/>
      <c r="U36" s="10" t="s">
        <v>496</v>
      </c>
      <c r="V36" s="185" t="s">
        <v>186</v>
      </c>
      <c r="W36" s="14" t="s">
        <v>398</v>
      </c>
      <c r="X36" s="14">
        <v>1</v>
      </c>
      <c r="Y36" s="10"/>
    </row>
    <row r="37" spans="1:25" ht="31" x14ac:dyDescent="0.35">
      <c r="A37" s="231"/>
      <c r="B37" s="55">
        <v>31</v>
      </c>
      <c r="C37" s="55"/>
      <c r="D37" s="86"/>
      <c r="E37" s="86">
        <v>1</v>
      </c>
      <c r="F37" s="86"/>
      <c r="G37" s="86"/>
      <c r="H37" s="100">
        <f t="shared" si="32"/>
        <v>1</v>
      </c>
      <c r="I37" s="100">
        <f t="shared" si="33"/>
        <v>12</v>
      </c>
      <c r="J37" s="100">
        <f t="shared" si="34"/>
        <v>3</v>
      </c>
      <c r="K37" s="100" t="str">
        <f t="shared" si="35"/>
        <v/>
      </c>
      <c r="L37" s="100" t="str">
        <f t="shared" si="36"/>
        <v/>
      </c>
      <c r="M37" s="96" t="str">
        <f t="shared" si="1"/>
        <v/>
      </c>
      <c r="N37" s="114" t="str">
        <f t="shared" si="37"/>
        <v>1.12.3.</v>
      </c>
      <c r="O37" s="24" t="s">
        <v>346</v>
      </c>
      <c r="P37" s="10"/>
      <c r="Q37" s="10"/>
      <c r="R37" s="169" t="s">
        <v>59</v>
      </c>
      <c r="S37" s="14" t="str">
        <f t="shared" si="38"/>
        <v/>
      </c>
      <c r="T37" s="10"/>
      <c r="U37" s="10" t="s">
        <v>496</v>
      </c>
      <c r="V37" s="185" t="s">
        <v>186</v>
      </c>
      <c r="W37" s="14" t="s">
        <v>398</v>
      </c>
      <c r="X37" s="14">
        <v>1</v>
      </c>
      <c r="Y37" s="10"/>
    </row>
    <row r="38" spans="1:25" ht="31" x14ac:dyDescent="0.35">
      <c r="A38" s="231"/>
      <c r="B38" s="55">
        <v>32</v>
      </c>
      <c r="C38" s="55"/>
      <c r="D38" s="86"/>
      <c r="E38" s="86">
        <v>1</v>
      </c>
      <c r="F38" s="86"/>
      <c r="G38" s="86"/>
      <c r="H38" s="100">
        <f t="shared" si="32"/>
        <v>1</v>
      </c>
      <c r="I38" s="100">
        <f t="shared" si="33"/>
        <v>12</v>
      </c>
      <c r="J38" s="100">
        <f t="shared" si="34"/>
        <v>4</v>
      </c>
      <c r="K38" s="100" t="str">
        <f t="shared" si="35"/>
        <v/>
      </c>
      <c r="L38" s="100" t="str">
        <f t="shared" si="36"/>
        <v/>
      </c>
      <c r="M38" s="96" t="str">
        <f t="shared" si="1"/>
        <v/>
      </c>
      <c r="N38" s="114" t="str">
        <f t="shared" si="37"/>
        <v>1.12.4.</v>
      </c>
      <c r="O38" s="24" t="s">
        <v>347</v>
      </c>
      <c r="P38" s="10"/>
      <c r="Q38" s="10"/>
      <c r="R38" s="169" t="s">
        <v>59</v>
      </c>
      <c r="S38" s="14" t="str">
        <f t="shared" si="38"/>
        <v/>
      </c>
      <c r="T38" s="10"/>
      <c r="U38" s="10" t="s">
        <v>496</v>
      </c>
      <c r="V38" s="185" t="s">
        <v>186</v>
      </c>
      <c r="W38" s="14" t="s">
        <v>398</v>
      </c>
      <c r="X38" s="14">
        <v>1</v>
      </c>
      <c r="Y38" s="10"/>
    </row>
    <row r="39" spans="1:25" ht="45" x14ac:dyDescent="0.35">
      <c r="A39" s="231"/>
      <c r="B39" s="56">
        <v>33</v>
      </c>
      <c r="C39" s="56"/>
      <c r="D39" s="80">
        <v>1</v>
      </c>
      <c r="E39" s="80"/>
      <c r="F39" s="80"/>
      <c r="G39" s="80"/>
      <c r="H39" s="97">
        <f t="shared" si="13"/>
        <v>1</v>
      </c>
      <c r="I39" s="97">
        <f t="shared" si="14"/>
        <v>13</v>
      </c>
      <c r="J39" s="97" t="str">
        <f t="shared" si="15"/>
        <v/>
      </c>
      <c r="K39" s="97" t="str">
        <f t="shared" si="16"/>
        <v/>
      </c>
      <c r="L39" s="97" t="str">
        <f t="shared" si="17"/>
        <v/>
      </c>
      <c r="M39" s="96" t="str">
        <f t="shared" si="1"/>
        <v/>
      </c>
      <c r="N39" s="70" t="str">
        <f t="shared" si="18"/>
        <v>1.13.</v>
      </c>
      <c r="O39" s="120" t="s">
        <v>338</v>
      </c>
      <c r="P39" s="10"/>
      <c r="Q39" s="10"/>
      <c r="R39" s="169" t="s">
        <v>54</v>
      </c>
      <c r="S39" s="14" t="str">
        <f t="shared" si="38"/>
        <v/>
      </c>
      <c r="T39" s="10"/>
      <c r="U39" s="10" t="s">
        <v>496</v>
      </c>
      <c r="V39" s="185" t="s">
        <v>186</v>
      </c>
      <c r="W39" s="14" t="s">
        <v>398</v>
      </c>
      <c r="X39" s="14">
        <v>1</v>
      </c>
      <c r="Y39" s="10"/>
    </row>
    <row r="40" spans="1:25" ht="31" x14ac:dyDescent="0.35">
      <c r="A40" s="231"/>
      <c r="B40" s="56">
        <v>34</v>
      </c>
      <c r="C40" s="56"/>
      <c r="D40" s="80"/>
      <c r="E40" s="80">
        <v>1</v>
      </c>
      <c r="F40" s="80"/>
      <c r="G40" s="80"/>
      <c r="H40" s="97">
        <f t="shared" si="13"/>
        <v>1</v>
      </c>
      <c r="I40" s="97">
        <f t="shared" si="14"/>
        <v>13</v>
      </c>
      <c r="J40" s="97">
        <f t="shared" si="15"/>
        <v>1</v>
      </c>
      <c r="K40" s="97" t="str">
        <f t="shared" si="16"/>
        <v/>
      </c>
      <c r="L40" s="97" t="str">
        <f t="shared" si="17"/>
        <v/>
      </c>
      <c r="M40" s="96" t="str">
        <f t="shared" si="1"/>
        <v/>
      </c>
      <c r="N40" s="23" t="str">
        <f t="shared" si="18"/>
        <v>1.13.1.</v>
      </c>
      <c r="O40" s="21" t="s">
        <v>340</v>
      </c>
      <c r="P40" s="10"/>
      <c r="Q40" s="10"/>
      <c r="R40" s="169" t="s">
        <v>54</v>
      </c>
      <c r="S40" s="14" t="s">
        <v>184</v>
      </c>
      <c r="T40" s="10"/>
      <c r="U40" s="10" t="s">
        <v>496</v>
      </c>
      <c r="V40" s="13"/>
      <c r="W40" s="14" t="s">
        <v>400</v>
      </c>
      <c r="X40" s="14" t="s">
        <v>184</v>
      </c>
      <c r="Y40" s="10"/>
    </row>
    <row r="41" spans="1:25" ht="31" x14ac:dyDescent="0.35">
      <c r="A41" s="231"/>
      <c r="B41" s="56">
        <v>35</v>
      </c>
      <c r="C41" s="56"/>
      <c r="D41" s="80"/>
      <c r="E41" s="80">
        <v>1</v>
      </c>
      <c r="F41" s="80"/>
      <c r="G41" s="80"/>
      <c r="H41" s="97">
        <f t="shared" si="13"/>
        <v>1</v>
      </c>
      <c r="I41" s="97">
        <f t="shared" si="14"/>
        <v>13</v>
      </c>
      <c r="J41" s="97">
        <f t="shared" si="15"/>
        <v>2</v>
      </c>
      <c r="K41" s="97" t="str">
        <f t="shared" si="16"/>
        <v/>
      </c>
      <c r="L41" s="97" t="str">
        <f t="shared" si="17"/>
        <v/>
      </c>
      <c r="M41" s="96" t="str">
        <f t="shared" si="1"/>
        <v/>
      </c>
      <c r="N41" s="23" t="str">
        <f t="shared" si="18"/>
        <v>1.13.2.</v>
      </c>
      <c r="O41" s="21" t="s">
        <v>339</v>
      </c>
      <c r="P41" s="10"/>
      <c r="Q41" s="10"/>
      <c r="R41" s="169" t="s">
        <v>54</v>
      </c>
      <c r="S41" s="14" t="s">
        <v>184</v>
      </c>
      <c r="T41" s="10"/>
      <c r="U41" s="10" t="s">
        <v>496</v>
      </c>
      <c r="V41" s="13"/>
      <c r="W41" s="14" t="s">
        <v>400</v>
      </c>
      <c r="X41" s="14" t="s">
        <v>184</v>
      </c>
      <c r="Y41" s="10"/>
    </row>
    <row r="42" spans="1:25" ht="31" x14ac:dyDescent="0.35">
      <c r="A42" s="231"/>
      <c r="B42" s="56">
        <v>36</v>
      </c>
      <c r="C42" s="56"/>
      <c r="D42" s="80">
        <v>1</v>
      </c>
      <c r="E42" s="80"/>
      <c r="F42" s="80"/>
      <c r="G42" s="80"/>
      <c r="H42" s="97">
        <f t="shared" si="13"/>
        <v>1</v>
      </c>
      <c r="I42" s="97">
        <f t="shared" si="14"/>
        <v>14</v>
      </c>
      <c r="J42" s="97" t="str">
        <f t="shared" si="15"/>
        <v/>
      </c>
      <c r="K42" s="97" t="str">
        <f t="shared" si="16"/>
        <v/>
      </c>
      <c r="L42" s="97" t="str">
        <f t="shared" si="17"/>
        <v/>
      </c>
      <c r="M42" s="96" t="str">
        <f t="shared" si="1"/>
        <v/>
      </c>
      <c r="N42" s="70" t="str">
        <f t="shared" si="18"/>
        <v>1.14.</v>
      </c>
      <c r="O42" s="120" t="s">
        <v>371</v>
      </c>
      <c r="P42" s="10"/>
      <c r="Q42" s="10"/>
      <c r="R42" s="169" t="s">
        <v>372</v>
      </c>
      <c r="S42" s="14" t="str">
        <f t="shared" ref="S42:S43" si="39">IF(P42="","",IF(P42=$AE$4,$AF$4,IF(P42=$AE$5,$AF$5,"")))</f>
        <v/>
      </c>
      <c r="T42" s="10"/>
      <c r="U42" s="10" t="s">
        <v>496</v>
      </c>
      <c r="V42" s="185" t="s">
        <v>186</v>
      </c>
      <c r="W42" s="14" t="s">
        <v>398</v>
      </c>
      <c r="X42" s="14">
        <v>1</v>
      </c>
      <c r="Y42" s="10"/>
    </row>
    <row r="43" spans="1:25" ht="31" x14ac:dyDescent="0.35">
      <c r="A43" s="231"/>
      <c r="B43" s="56">
        <v>37</v>
      </c>
      <c r="C43" s="56"/>
      <c r="D43" s="80">
        <v>1</v>
      </c>
      <c r="E43" s="80"/>
      <c r="F43" s="80"/>
      <c r="G43" s="80"/>
      <c r="H43" s="97">
        <f t="shared" si="13"/>
        <v>1</v>
      </c>
      <c r="I43" s="97">
        <f t="shared" si="14"/>
        <v>15</v>
      </c>
      <c r="J43" s="97" t="str">
        <f t="shared" si="15"/>
        <v/>
      </c>
      <c r="K43" s="97" t="str">
        <f t="shared" si="16"/>
        <v/>
      </c>
      <c r="L43" s="97" t="str">
        <f t="shared" si="17"/>
        <v/>
      </c>
      <c r="M43" s="96" t="str">
        <f t="shared" si="1"/>
        <v/>
      </c>
      <c r="N43" s="70" t="str">
        <f t="shared" si="18"/>
        <v>1.15.</v>
      </c>
      <c r="O43" s="120" t="s">
        <v>257</v>
      </c>
      <c r="P43" s="10"/>
      <c r="Q43" s="10"/>
      <c r="R43" s="169" t="s">
        <v>59</v>
      </c>
      <c r="S43" s="14" t="str">
        <f t="shared" si="39"/>
        <v/>
      </c>
      <c r="T43" s="10"/>
      <c r="U43" s="10" t="s">
        <v>496</v>
      </c>
      <c r="V43" s="185" t="s">
        <v>186</v>
      </c>
      <c r="W43" s="14" t="s">
        <v>398</v>
      </c>
      <c r="X43" s="14">
        <v>1</v>
      </c>
      <c r="Y43" s="10"/>
    </row>
    <row r="44" spans="1:25" ht="31" x14ac:dyDescent="0.35">
      <c r="A44" s="231"/>
      <c r="B44" s="57">
        <v>38</v>
      </c>
      <c r="C44" s="57"/>
      <c r="D44" s="84">
        <v>1</v>
      </c>
      <c r="E44" s="84"/>
      <c r="F44" s="84"/>
      <c r="G44" s="84"/>
      <c r="H44" s="100">
        <f t="shared" si="13"/>
        <v>1</v>
      </c>
      <c r="I44" s="100">
        <f t="shared" si="14"/>
        <v>16</v>
      </c>
      <c r="J44" s="100" t="str">
        <f t="shared" si="15"/>
        <v/>
      </c>
      <c r="K44" s="100" t="str">
        <f t="shared" si="16"/>
        <v/>
      </c>
      <c r="L44" s="100" t="str">
        <f t="shared" si="17"/>
        <v/>
      </c>
      <c r="M44" s="96" t="str">
        <f t="shared" si="1"/>
        <v/>
      </c>
      <c r="N44" s="117" t="str">
        <f t="shared" si="18"/>
        <v>1.16.</v>
      </c>
      <c r="O44" s="27" t="s">
        <v>367</v>
      </c>
      <c r="P44" s="10"/>
      <c r="Q44" s="168"/>
      <c r="R44" s="169" t="s">
        <v>178</v>
      </c>
      <c r="S44" s="14" t="str">
        <f t="shared" ref="S44:S59" si="40">IF(P44="","",IF(P44=$AE$2,$AF$2,IF(P44=$AE$3,$AF$3,"")))</f>
        <v/>
      </c>
      <c r="T44" s="10"/>
      <c r="U44" s="10" t="s">
        <v>496</v>
      </c>
      <c r="V44" s="187" t="s">
        <v>183</v>
      </c>
      <c r="W44" s="14" t="s">
        <v>398</v>
      </c>
      <c r="X44" s="14">
        <v>1</v>
      </c>
      <c r="Y44" s="10"/>
    </row>
    <row r="45" spans="1:25" ht="31" x14ac:dyDescent="0.35">
      <c r="A45" s="231"/>
      <c r="B45" s="58">
        <v>39</v>
      </c>
      <c r="C45" s="58"/>
      <c r="D45" s="83">
        <v>1</v>
      </c>
      <c r="E45" s="83"/>
      <c r="F45" s="83"/>
      <c r="G45" s="83"/>
      <c r="H45" s="97">
        <f t="shared" si="13"/>
        <v>1</v>
      </c>
      <c r="I45" s="97">
        <f t="shared" si="14"/>
        <v>17</v>
      </c>
      <c r="J45" s="97" t="str">
        <f t="shared" si="15"/>
        <v/>
      </c>
      <c r="K45" s="97" t="str">
        <f t="shared" si="16"/>
        <v/>
      </c>
      <c r="L45" s="97" t="str">
        <f t="shared" si="17"/>
        <v/>
      </c>
      <c r="M45" s="96" t="str">
        <f t="shared" si="1"/>
        <v/>
      </c>
      <c r="N45" s="117" t="str">
        <f t="shared" si="18"/>
        <v>1.17.</v>
      </c>
      <c r="O45" s="47" t="s">
        <v>214</v>
      </c>
      <c r="P45" s="10"/>
      <c r="Q45" s="168"/>
      <c r="R45" s="169" t="s">
        <v>178</v>
      </c>
      <c r="S45" s="14" t="str">
        <f t="shared" si="40"/>
        <v/>
      </c>
      <c r="T45" s="10"/>
      <c r="U45" s="10" t="s">
        <v>496</v>
      </c>
      <c r="V45" s="187" t="s">
        <v>183</v>
      </c>
      <c r="W45" s="14" t="s">
        <v>398</v>
      </c>
      <c r="X45" s="14">
        <v>1</v>
      </c>
      <c r="Y45" s="10"/>
    </row>
    <row r="46" spans="1:25" ht="31" x14ac:dyDescent="0.35">
      <c r="A46" s="231"/>
      <c r="B46" s="53">
        <v>40</v>
      </c>
      <c r="C46" s="53"/>
      <c r="D46" s="84">
        <v>1</v>
      </c>
      <c r="E46" s="84"/>
      <c r="F46" s="84"/>
      <c r="G46" s="84"/>
      <c r="H46" s="100">
        <f t="shared" si="13"/>
        <v>1</v>
      </c>
      <c r="I46" s="100">
        <f t="shared" si="14"/>
        <v>18</v>
      </c>
      <c r="J46" s="100" t="str">
        <f t="shared" si="15"/>
        <v/>
      </c>
      <c r="K46" s="100" t="str">
        <f t="shared" si="16"/>
        <v/>
      </c>
      <c r="L46" s="100" t="str">
        <f t="shared" si="17"/>
        <v/>
      </c>
      <c r="M46" s="96" t="str">
        <f t="shared" si="1"/>
        <v/>
      </c>
      <c r="N46" s="117" t="str">
        <f t="shared" si="18"/>
        <v>1.18.</v>
      </c>
      <c r="O46" s="25" t="s">
        <v>255</v>
      </c>
      <c r="P46" s="10"/>
      <c r="Q46" s="168"/>
      <c r="R46" s="169" t="s">
        <v>178</v>
      </c>
      <c r="S46" s="14" t="str">
        <f t="shared" si="40"/>
        <v/>
      </c>
      <c r="T46" s="10"/>
      <c r="U46" s="10" t="s">
        <v>496</v>
      </c>
      <c r="V46" s="187" t="s">
        <v>183</v>
      </c>
      <c r="W46" s="14" t="s">
        <v>398</v>
      </c>
      <c r="X46" s="14">
        <v>1</v>
      </c>
      <c r="Y46" s="10"/>
    </row>
    <row r="47" spans="1:25" ht="31" x14ac:dyDescent="0.35">
      <c r="A47" s="232" t="s">
        <v>233</v>
      </c>
      <c r="B47" s="159">
        <v>41</v>
      </c>
      <c r="C47" s="50"/>
      <c r="D47" s="81">
        <v>1</v>
      </c>
      <c r="E47" s="81"/>
      <c r="F47" s="81"/>
      <c r="G47" s="81"/>
      <c r="H47" s="98">
        <f t="shared" si="13"/>
        <v>1</v>
      </c>
      <c r="I47" s="98">
        <f t="shared" si="14"/>
        <v>19</v>
      </c>
      <c r="J47" s="98" t="str">
        <f t="shared" si="15"/>
        <v/>
      </c>
      <c r="K47" s="98" t="str">
        <f t="shared" si="16"/>
        <v/>
      </c>
      <c r="L47" s="98" t="str">
        <f t="shared" si="17"/>
        <v/>
      </c>
      <c r="M47" s="96" t="str">
        <f t="shared" si="1"/>
        <v/>
      </c>
      <c r="N47" s="70" t="str">
        <f t="shared" si="18"/>
        <v>1.19.</v>
      </c>
      <c r="O47" s="120" t="s">
        <v>365</v>
      </c>
      <c r="P47" s="10"/>
      <c r="Q47" s="11"/>
      <c r="R47" s="12"/>
      <c r="S47" s="14" t="str">
        <f t="shared" si="40"/>
        <v/>
      </c>
      <c r="T47" s="10"/>
      <c r="U47" s="10" t="s">
        <v>496</v>
      </c>
      <c r="V47" s="187" t="s">
        <v>183</v>
      </c>
      <c r="W47" s="14" t="s">
        <v>398</v>
      </c>
      <c r="X47" s="14">
        <v>1</v>
      </c>
      <c r="Y47" s="10"/>
    </row>
    <row r="48" spans="1:25" ht="31" x14ac:dyDescent="0.35">
      <c r="A48" s="232"/>
      <c r="B48" s="159">
        <v>42</v>
      </c>
      <c r="C48" s="50"/>
      <c r="D48" s="81">
        <v>1</v>
      </c>
      <c r="E48" s="81"/>
      <c r="F48" s="81"/>
      <c r="G48" s="81"/>
      <c r="H48" s="98">
        <f t="shared" si="13"/>
        <v>1</v>
      </c>
      <c r="I48" s="98">
        <f t="shared" si="14"/>
        <v>20</v>
      </c>
      <c r="J48" s="98" t="str">
        <f t="shared" si="15"/>
        <v/>
      </c>
      <c r="K48" s="98" t="str">
        <f t="shared" si="16"/>
        <v/>
      </c>
      <c r="L48" s="98" t="str">
        <f t="shared" si="17"/>
        <v/>
      </c>
      <c r="M48" s="96" t="str">
        <f t="shared" si="1"/>
        <v/>
      </c>
      <c r="N48" s="70" t="str">
        <f t="shared" si="18"/>
        <v>1.20.</v>
      </c>
      <c r="O48" s="124" t="s">
        <v>366</v>
      </c>
      <c r="P48" s="10"/>
      <c r="Q48" s="11"/>
      <c r="R48" s="12"/>
      <c r="S48" s="14" t="str">
        <f t="shared" si="40"/>
        <v/>
      </c>
      <c r="T48" s="10"/>
      <c r="U48" s="10" t="s">
        <v>496</v>
      </c>
      <c r="V48" s="187" t="s">
        <v>183</v>
      </c>
      <c r="W48" s="14" t="s">
        <v>398</v>
      </c>
      <c r="X48" s="14">
        <v>1</v>
      </c>
      <c r="Y48" s="10"/>
    </row>
    <row r="49" spans="1:25" ht="45.5" x14ac:dyDescent="0.35">
      <c r="A49" s="232"/>
      <c r="B49" s="159">
        <v>43</v>
      </c>
      <c r="C49" s="50"/>
      <c r="D49" s="81">
        <v>1</v>
      </c>
      <c r="E49" s="81"/>
      <c r="F49" s="81"/>
      <c r="G49" s="81"/>
      <c r="H49" s="98">
        <f t="shared" si="13"/>
        <v>1</v>
      </c>
      <c r="I49" s="98">
        <f t="shared" si="14"/>
        <v>21</v>
      </c>
      <c r="J49" s="98" t="str">
        <f t="shared" si="15"/>
        <v/>
      </c>
      <c r="K49" s="98" t="str">
        <f t="shared" si="16"/>
        <v/>
      </c>
      <c r="L49" s="98" t="str">
        <f t="shared" si="17"/>
        <v/>
      </c>
      <c r="M49" s="96" t="str">
        <f t="shared" si="1"/>
        <v/>
      </c>
      <c r="N49" s="70" t="str">
        <f t="shared" si="18"/>
        <v>1.21.</v>
      </c>
      <c r="O49" s="125" t="s">
        <v>368</v>
      </c>
      <c r="P49" s="10"/>
      <c r="Q49" s="11"/>
      <c r="R49" s="12"/>
      <c r="S49" s="14" t="str">
        <f t="shared" si="40"/>
        <v/>
      </c>
      <c r="T49" s="10"/>
      <c r="U49" s="10" t="s">
        <v>496</v>
      </c>
      <c r="V49" s="187" t="s">
        <v>183</v>
      </c>
      <c r="W49" s="14" t="s">
        <v>398</v>
      </c>
      <c r="X49" s="14">
        <v>1</v>
      </c>
      <c r="Y49" s="10"/>
    </row>
    <row r="50" spans="1:25" ht="31" x14ac:dyDescent="0.35">
      <c r="A50" s="233"/>
      <c r="B50" s="160">
        <v>44</v>
      </c>
      <c r="C50" s="56"/>
      <c r="D50" s="80">
        <v>1</v>
      </c>
      <c r="E50" s="80"/>
      <c r="F50" s="80"/>
      <c r="G50" s="80"/>
      <c r="H50" s="97">
        <f t="shared" si="13"/>
        <v>1</v>
      </c>
      <c r="I50" s="97">
        <f t="shared" si="14"/>
        <v>22</v>
      </c>
      <c r="J50" s="97" t="str">
        <f t="shared" si="15"/>
        <v/>
      </c>
      <c r="K50" s="97" t="str">
        <f t="shared" si="16"/>
        <v/>
      </c>
      <c r="L50" s="97" t="str">
        <f t="shared" si="17"/>
        <v/>
      </c>
      <c r="M50" s="96" t="str">
        <f t="shared" si="1"/>
        <v/>
      </c>
      <c r="N50" s="70" t="str">
        <f t="shared" si="18"/>
        <v>1.22.</v>
      </c>
      <c r="O50" s="120" t="s">
        <v>256</v>
      </c>
      <c r="P50" s="10"/>
      <c r="Q50" s="11"/>
      <c r="R50" s="12"/>
      <c r="S50" s="14" t="str">
        <f t="shared" si="40"/>
        <v/>
      </c>
      <c r="T50" s="10"/>
      <c r="U50" s="10" t="s">
        <v>496</v>
      </c>
      <c r="V50" s="187" t="s">
        <v>183</v>
      </c>
      <c r="W50" s="14" t="s">
        <v>398</v>
      </c>
      <c r="X50" s="14">
        <v>1</v>
      </c>
      <c r="Y50" s="10"/>
    </row>
    <row r="51" spans="1:25" ht="60" x14ac:dyDescent="0.35">
      <c r="A51" s="234" t="s">
        <v>258</v>
      </c>
      <c r="B51" s="161">
        <v>45</v>
      </c>
      <c r="C51" s="50"/>
      <c r="D51" s="81">
        <v>1</v>
      </c>
      <c r="E51" s="81"/>
      <c r="F51" s="81"/>
      <c r="G51" s="81"/>
      <c r="H51" s="98">
        <f t="shared" si="13"/>
        <v>1</v>
      </c>
      <c r="I51" s="98">
        <f t="shared" si="14"/>
        <v>23</v>
      </c>
      <c r="J51" s="98" t="str">
        <f t="shared" si="15"/>
        <v/>
      </c>
      <c r="K51" s="98" t="str">
        <f t="shared" si="16"/>
        <v/>
      </c>
      <c r="L51" s="98" t="str">
        <f t="shared" si="17"/>
        <v/>
      </c>
      <c r="M51" s="96" t="str">
        <f t="shared" si="1"/>
        <v/>
      </c>
      <c r="N51" s="70" t="str">
        <f t="shared" si="18"/>
        <v>1.23.</v>
      </c>
      <c r="O51" s="47" t="s">
        <v>343</v>
      </c>
      <c r="P51" s="10"/>
      <c r="Q51" s="168"/>
      <c r="R51" s="169" t="s">
        <v>178</v>
      </c>
      <c r="S51" s="14" t="str">
        <f t="shared" si="40"/>
        <v/>
      </c>
      <c r="T51" s="10"/>
      <c r="U51" s="10" t="s">
        <v>496</v>
      </c>
      <c r="V51" s="187" t="s">
        <v>183</v>
      </c>
      <c r="W51" s="14" t="s">
        <v>398</v>
      </c>
      <c r="X51" s="15">
        <v>1</v>
      </c>
      <c r="Y51" s="10"/>
    </row>
    <row r="52" spans="1:25" ht="31" x14ac:dyDescent="0.35">
      <c r="A52" s="232"/>
      <c r="B52" s="159">
        <v>46</v>
      </c>
      <c r="C52" s="50"/>
      <c r="D52" s="81">
        <v>1</v>
      </c>
      <c r="E52" s="81"/>
      <c r="F52" s="81"/>
      <c r="G52" s="81"/>
      <c r="H52" s="98">
        <f t="shared" si="13"/>
        <v>1</v>
      </c>
      <c r="I52" s="98">
        <f t="shared" si="14"/>
        <v>24</v>
      </c>
      <c r="J52" s="98" t="str">
        <f t="shared" si="15"/>
        <v/>
      </c>
      <c r="K52" s="98" t="str">
        <f t="shared" si="16"/>
        <v/>
      </c>
      <c r="L52" s="98" t="str">
        <f t="shared" si="17"/>
        <v/>
      </c>
      <c r="M52" s="96" t="str">
        <f t="shared" si="1"/>
        <v/>
      </c>
      <c r="N52" s="70" t="str">
        <f t="shared" si="18"/>
        <v>1.24.</v>
      </c>
      <c r="O52" s="47" t="s">
        <v>261</v>
      </c>
      <c r="P52" s="10"/>
      <c r="Q52" s="11"/>
      <c r="R52" s="12"/>
      <c r="S52" s="14" t="str">
        <f t="shared" si="40"/>
        <v/>
      </c>
      <c r="T52" s="10"/>
      <c r="U52" s="10" t="s">
        <v>496</v>
      </c>
      <c r="V52" s="187" t="s">
        <v>183</v>
      </c>
      <c r="W52" s="14" t="s">
        <v>398</v>
      </c>
      <c r="X52" s="14">
        <v>1</v>
      </c>
      <c r="Y52" s="10"/>
    </row>
    <row r="53" spans="1:25" ht="31" x14ac:dyDescent="0.35">
      <c r="A53" s="232"/>
      <c r="B53" s="159">
        <v>47</v>
      </c>
      <c r="C53" s="50"/>
      <c r="D53" s="81">
        <v>1</v>
      </c>
      <c r="E53" s="81"/>
      <c r="F53" s="81"/>
      <c r="G53" s="81"/>
      <c r="H53" s="98">
        <f t="shared" ref="H53" si="41">IF(C53="",H52,H52+1)</f>
        <v>1</v>
      </c>
      <c r="I53" s="98">
        <f t="shared" ref="I53" si="42">IF(D53&lt;&gt;"",IF(I52="",1,I52+1),IF(H53&lt;&gt;H52,"",I52))</f>
        <v>25</v>
      </c>
      <c r="J53" s="98" t="str">
        <f t="shared" ref="J53" si="43">IF(E53&lt;&gt;"",IF(J52="",1,J52+1),IF(I53&lt;&gt;I52,"",J52))</f>
        <v/>
      </c>
      <c r="K53" s="98" t="str">
        <f t="shared" ref="K53" si="44">IF(F53&lt;&gt;"",IF(K52="",1,K52+1),IF(J53&lt;&gt;J52,"",K52))</f>
        <v/>
      </c>
      <c r="L53" s="98" t="str">
        <f t="shared" ref="L53" si="45">IF(G53&lt;&gt;"",IF(L52="",1,L52+1),IF(K53&lt;&gt;K52,"",L52))</f>
        <v/>
      </c>
      <c r="M53" s="96" t="str">
        <f t="shared" si="1"/>
        <v/>
      </c>
      <c r="N53" s="70" t="str">
        <f t="shared" ref="N53" si="46">IF(L53&lt;&gt;"",CONCATENATE(H53,".",I53,".",J53,".",K53,".",L53,"."),IF(K53&lt;&gt;"",CONCATENATE(H53,".",I53,".",J53,".",K53,"."),IF(J53&lt;&gt;"",CONCATENATE(H53,".",I53,".",J53,"."),IF(I53&lt;&gt;"",CONCATENATE(H53,".",I53,"."),CONCATENATE(H53,".")))))</f>
        <v>1.25.</v>
      </c>
      <c r="O53" s="126" t="s">
        <v>341</v>
      </c>
      <c r="P53" s="10"/>
      <c r="Q53" s="11"/>
      <c r="R53" s="12"/>
      <c r="S53" s="14" t="str">
        <f t="shared" si="40"/>
        <v/>
      </c>
      <c r="T53" s="10"/>
      <c r="U53" s="10" t="s">
        <v>496</v>
      </c>
      <c r="V53" s="187" t="s">
        <v>183</v>
      </c>
      <c r="W53" s="14" t="s">
        <v>398</v>
      </c>
      <c r="X53" s="14">
        <v>1</v>
      </c>
      <c r="Y53" s="10"/>
    </row>
    <row r="54" spans="1:25" ht="60" x14ac:dyDescent="0.35">
      <c r="A54" s="232"/>
      <c r="B54" s="159">
        <v>48</v>
      </c>
      <c r="C54" s="50"/>
      <c r="D54" s="83">
        <v>1</v>
      </c>
      <c r="E54" s="83"/>
      <c r="F54" s="83"/>
      <c r="G54" s="83"/>
      <c r="H54" s="97">
        <f t="shared" si="13"/>
        <v>1</v>
      </c>
      <c r="I54" s="97">
        <f t="shared" si="14"/>
        <v>26</v>
      </c>
      <c r="J54" s="97" t="str">
        <f t="shared" si="15"/>
        <v/>
      </c>
      <c r="K54" s="97" t="str">
        <f t="shared" si="16"/>
        <v/>
      </c>
      <c r="L54" s="97" t="str">
        <f t="shared" si="17"/>
        <v/>
      </c>
      <c r="M54" s="135" t="str">
        <f t="shared" si="1"/>
        <v/>
      </c>
      <c r="N54" s="70" t="str">
        <f t="shared" si="18"/>
        <v>1.26.</v>
      </c>
      <c r="O54" s="47" t="s">
        <v>395</v>
      </c>
      <c r="P54" s="10"/>
      <c r="Q54" s="11"/>
      <c r="R54" s="12"/>
      <c r="S54" s="14" t="str">
        <f t="shared" si="40"/>
        <v/>
      </c>
      <c r="T54" s="10"/>
      <c r="U54" s="10" t="s">
        <v>496</v>
      </c>
      <c r="V54" s="188" t="s">
        <v>183</v>
      </c>
      <c r="W54" s="14" t="s">
        <v>398</v>
      </c>
      <c r="X54" s="14">
        <v>1</v>
      </c>
      <c r="Y54" s="10"/>
    </row>
    <row r="55" spans="1:25" ht="31" x14ac:dyDescent="0.35">
      <c r="A55" s="232"/>
      <c r="B55" s="159">
        <v>49</v>
      </c>
      <c r="C55" s="50"/>
      <c r="D55" s="81"/>
      <c r="E55" s="81">
        <v>1</v>
      </c>
      <c r="F55" s="81"/>
      <c r="G55" s="81"/>
      <c r="H55" s="98">
        <f t="shared" si="13"/>
        <v>1</v>
      </c>
      <c r="I55" s="98">
        <f t="shared" si="14"/>
        <v>26</v>
      </c>
      <c r="J55" s="98">
        <f t="shared" si="15"/>
        <v>1</v>
      </c>
      <c r="K55" s="98" t="str">
        <f t="shared" si="16"/>
        <v/>
      </c>
      <c r="L55" s="98" t="str">
        <f t="shared" si="17"/>
        <v/>
      </c>
      <c r="M55" s="135" t="str">
        <f t="shared" si="1"/>
        <v/>
      </c>
      <c r="N55" s="23" t="str">
        <f t="shared" si="18"/>
        <v>1.26.1.</v>
      </c>
      <c r="O55" s="48" t="s">
        <v>46</v>
      </c>
      <c r="P55" s="10"/>
      <c r="Q55" s="11"/>
      <c r="R55" s="12"/>
      <c r="S55" s="14" t="str">
        <f t="shared" si="40"/>
        <v/>
      </c>
      <c r="T55" s="10"/>
      <c r="U55" s="10" t="s">
        <v>496</v>
      </c>
      <c r="V55" s="188" t="s">
        <v>183</v>
      </c>
      <c r="W55" s="14" t="s">
        <v>398</v>
      </c>
      <c r="X55" s="14">
        <v>1</v>
      </c>
      <c r="Y55" s="10"/>
    </row>
    <row r="56" spans="1:25" ht="31" x14ac:dyDescent="0.35">
      <c r="A56" s="232"/>
      <c r="B56" s="159">
        <v>50</v>
      </c>
      <c r="C56" s="50"/>
      <c r="D56" s="81"/>
      <c r="E56" s="81">
        <v>1</v>
      </c>
      <c r="F56" s="81"/>
      <c r="G56" s="81"/>
      <c r="H56" s="98">
        <f t="shared" si="13"/>
        <v>1</v>
      </c>
      <c r="I56" s="98">
        <f t="shared" si="14"/>
        <v>26</v>
      </c>
      <c r="J56" s="98">
        <f t="shared" si="15"/>
        <v>2</v>
      </c>
      <c r="K56" s="98" t="str">
        <f t="shared" si="16"/>
        <v/>
      </c>
      <c r="L56" s="98" t="str">
        <f t="shared" si="17"/>
        <v/>
      </c>
      <c r="M56" s="135" t="str">
        <f t="shared" si="1"/>
        <v/>
      </c>
      <c r="N56" s="23" t="str">
        <f t="shared" si="18"/>
        <v>1.26.2.</v>
      </c>
      <c r="O56" s="48" t="s">
        <v>47</v>
      </c>
      <c r="P56" s="10"/>
      <c r="Q56" s="11"/>
      <c r="R56" s="12"/>
      <c r="S56" s="14" t="str">
        <f t="shared" si="40"/>
        <v/>
      </c>
      <c r="T56" s="10"/>
      <c r="U56" s="10" t="s">
        <v>496</v>
      </c>
      <c r="V56" s="188" t="s">
        <v>183</v>
      </c>
      <c r="W56" s="138" t="s">
        <v>429</v>
      </c>
      <c r="X56" s="14">
        <v>1</v>
      </c>
      <c r="Y56" s="10"/>
    </row>
    <row r="57" spans="1:25" ht="31" x14ac:dyDescent="0.35">
      <c r="A57" s="232"/>
      <c r="B57" s="159">
        <v>51</v>
      </c>
      <c r="C57" s="50"/>
      <c r="D57" s="81"/>
      <c r="E57" s="81">
        <v>1</v>
      </c>
      <c r="F57" s="81"/>
      <c r="G57" s="81"/>
      <c r="H57" s="98">
        <f t="shared" si="13"/>
        <v>1</v>
      </c>
      <c r="I57" s="98">
        <f t="shared" si="14"/>
        <v>26</v>
      </c>
      <c r="J57" s="98">
        <f t="shared" si="15"/>
        <v>3</v>
      </c>
      <c r="K57" s="98" t="str">
        <f t="shared" si="16"/>
        <v/>
      </c>
      <c r="L57" s="98" t="str">
        <f t="shared" si="17"/>
        <v/>
      </c>
      <c r="M57" s="135" t="str">
        <f t="shared" si="1"/>
        <v/>
      </c>
      <c r="N57" s="23" t="str">
        <f t="shared" si="18"/>
        <v>1.26.3.</v>
      </c>
      <c r="O57" s="21" t="s">
        <v>528</v>
      </c>
      <c r="P57" s="10"/>
      <c r="Q57" s="11"/>
      <c r="R57" s="12"/>
      <c r="S57" s="14" t="str">
        <f t="shared" si="40"/>
        <v/>
      </c>
      <c r="T57" s="10"/>
      <c r="U57" s="10" t="s">
        <v>496</v>
      </c>
      <c r="V57" s="188" t="s">
        <v>183</v>
      </c>
      <c r="W57" s="116" t="s">
        <v>401</v>
      </c>
      <c r="X57" s="14">
        <v>1</v>
      </c>
      <c r="Y57" s="10"/>
    </row>
    <row r="58" spans="1:25" ht="60" x14ac:dyDescent="0.35">
      <c r="A58" s="232"/>
      <c r="B58" s="159">
        <v>52</v>
      </c>
      <c r="C58" s="50"/>
      <c r="D58" s="81">
        <v>1</v>
      </c>
      <c r="E58" s="81"/>
      <c r="F58" s="81"/>
      <c r="G58" s="81"/>
      <c r="H58" s="98">
        <f t="shared" si="13"/>
        <v>1</v>
      </c>
      <c r="I58" s="98">
        <f t="shared" si="14"/>
        <v>27</v>
      </c>
      <c r="J58" s="98" t="str">
        <f t="shared" si="15"/>
        <v/>
      </c>
      <c r="K58" s="98" t="str">
        <f t="shared" si="16"/>
        <v/>
      </c>
      <c r="L58" s="98" t="str">
        <f t="shared" si="17"/>
        <v/>
      </c>
      <c r="M58" s="96" t="str">
        <f t="shared" si="1"/>
        <v/>
      </c>
      <c r="N58" s="70" t="str">
        <f t="shared" si="18"/>
        <v>1.27.</v>
      </c>
      <c r="O58" s="47" t="s">
        <v>348</v>
      </c>
      <c r="P58" s="10"/>
      <c r="Q58" s="11"/>
      <c r="R58" s="23"/>
      <c r="S58" s="14" t="str">
        <f t="shared" si="40"/>
        <v/>
      </c>
      <c r="T58" s="10"/>
      <c r="U58" s="10" t="s">
        <v>496</v>
      </c>
      <c r="V58" s="187" t="s">
        <v>183</v>
      </c>
      <c r="W58" s="116" t="s">
        <v>499</v>
      </c>
      <c r="X58" s="14">
        <v>1</v>
      </c>
      <c r="Y58" s="10"/>
    </row>
    <row r="59" spans="1:25" ht="45" x14ac:dyDescent="0.35">
      <c r="A59" s="232"/>
      <c r="B59" s="159">
        <v>53</v>
      </c>
      <c r="C59" s="50"/>
      <c r="D59" s="81">
        <v>1</v>
      </c>
      <c r="E59" s="81"/>
      <c r="F59" s="81"/>
      <c r="G59" s="81"/>
      <c r="H59" s="98">
        <f t="shared" si="13"/>
        <v>1</v>
      </c>
      <c r="I59" s="98">
        <f t="shared" si="14"/>
        <v>28</v>
      </c>
      <c r="J59" s="98" t="str">
        <f t="shared" si="15"/>
        <v/>
      </c>
      <c r="K59" s="98" t="str">
        <f t="shared" si="16"/>
        <v/>
      </c>
      <c r="L59" s="98" t="str">
        <f t="shared" si="17"/>
        <v/>
      </c>
      <c r="M59" s="96" t="str">
        <f t="shared" si="1"/>
        <v/>
      </c>
      <c r="N59" s="70" t="str">
        <f t="shared" si="18"/>
        <v>1.28.</v>
      </c>
      <c r="O59" s="47" t="s">
        <v>369</v>
      </c>
      <c r="P59" s="10"/>
      <c r="Q59" s="11"/>
      <c r="R59" s="23"/>
      <c r="S59" s="14" t="str">
        <f t="shared" si="40"/>
        <v/>
      </c>
      <c r="T59" s="10"/>
      <c r="U59" s="10" t="s">
        <v>496</v>
      </c>
      <c r="V59" s="187" t="s">
        <v>183</v>
      </c>
      <c r="W59" s="116" t="s">
        <v>499</v>
      </c>
      <c r="X59" s="14">
        <v>1</v>
      </c>
      <c r="Y59" s="10"/>
    </row>
    <row r="60" spans="1:25" s="147" customFormat="1" ht="31" x14ac:dyDescent="0.45">
      <c r="A60" s="45" t="s">
        <v>235</v>
      </c>
      <c r="B60" s="42">
        <v>54</v>
      </c>
      <c r="C60" s="42">
        <v>1</v>
      </c>
      <c r="D60" s="42"/>
      <c r="E60" s="42"/>
      <c r="F60" s="42"/>
      <c r="G60" s="42"/>
      <c r="H60" s="148">
        <f t="shared" si="13"/>
        <v>2</v>
      </c>
      <c r="I60" s="148" t="str">
        <f t="shared" si="14"/>
        <v/>
      </c>
      <c r="J60" s="148" t="str">
        <f t="shared" si="15"/>
        <v/>
      </c>
      <c r="K60" s="148" t="str">
        <f t="shared" si="16"/>
        <v/>
      </c>
      <c r="L60" s="148" t="str">
        <f t="shared" si="17"/>
        <v/>
      </c>
      <c r="M60" s="149" t="str">
        <f t="shared" si="1"/>
        <v/>
      </c>
      <c r="N60" s="122" t="str">
        <f t="shared" si="18"/>
        <v>2.</v>
      </c>
      <c r="O60" s="49" t="s">
        <v>370</v>
      </c>
      <c r="P60" s="42"/>
      <c r="Q60" s="42"/>
      <c r="R60" s="43"/>
      <c r="S60" s="49">
        <f>SUM(S61:S148)</f>
        <v>0</v>
      </c>
      <c r="T60" s="43"/>
      <c r="U60" s="10" t="s">
        <v>496</v>
      </c>
      <c r="V60" s="43"/>
      <c r="W60" s="43"/>
      <c r="X60" s="49">
        <f>SUM(X61:X148)</f>
        <v>100</v>
      </c>
      <c r="Y60" s="43"/>
    </row>
    <row r="61" spans="1:25" ht="31" x14ac:dyDescent="0.35">
      <c r="A61" s="231" t="s">
        <v>234</v>
      </c>
      <c r="B61" s="59">
        <v>55</v>
      </c>
      <c r="C61" s="59"/>
      <c r="D61" s="87">
        <v>1</v>
      </c>
      <c r="E61" s="87"/>
      <c r="F61" s="87"/>
      <c r="G61" s="87"/>
      <c r="H61" s="103">
        <f t="shared" si="13"/>
        <v>2</v>
      </c>
      <c r="I61" s="103">
        <f t="shared" si="14"/>
        <v>1</v>
      </c>
      <c r="J61" s="103" t="str">
        <f t="shared" si="15"/>
        <v/>
      </c>
      <c r="K61" s="103" t="str">
        <f t="shared" si="16"/>
        <v/>
      </c>
      <c r="L61" s="103" t="str">
        <f t="shared" si="17"/>
        <v/>
      </c>
      <c r="M61" s="135" t="str">
        <f t="shared" si="1"/>
        <v/>
      </c>
      <c r="N61" s="117" t="str">
        <f t="shared" si="18"/>
        <v>2.1.</v>
      </c>
      <c r="O61" s="17" t="s">
        <v>83</v>
      </c>
      <c r="P61" s="10"/>
      <c r="Q61" s="11"/>
      <c r="R61" s="12"/>
      <c r="S61" s="14" t="str">
        <f t="shared" ref="S61:S62" si="47">IF(P61="","",IF(P61=$AE$2,$AF$2,IF(P61=$AE$3,$AF$3,"")))</f>
        <v/>
      </c>
      <c r="T61" s="10"/>
      <c r="U61" s="10" t="s">
        <v>496</v>
      </c>
      <c r="V61" s="188" t="s">
        <v>183</v>
      </c>
      <c r="W61" s="14" t="s">
        <v>398</v>
      </c>
      <c r="X61" s="14">
        <v>1</v>
      </c>
      <c r="Y61" s="10"/>
    </row>
    <row r="62" spans="1:25" ht="31" x14ac:dyDescent="0.35">
      <c r="A62" s="231"/>
      <c r="B62" s="60">
        <v>56</v>
      </c>
      <c r="C62" s="60"/>
      <c r="D62" s="88"/>
      <c r="E62" s="88">
        <v>1</v>
      </c>
      <c r="F62" s="88"/>
      <c r="G62" s="88"/>
      <c r="H62" s="104">
        <f t="shared" si="13"/>
        <v>2</v>
      </c>
      <c r="I62" s="104">
        <f t="shared" si="14"/>
        <v>1</v>
      </c>
      <c r="J62" s="104">
        <f t="shared" si="15"/>
        <v>1</v>
      </c>
      <c r="K62" s="104" t="str">
        <f t="shared" si="16"/>
        <v/>
      </c>
      <c r="L62" s="104" t="str">
        <f t="shared" si="17"/>
        <v/>
      </c>
      <c r="M62" s="135" t="str">
        <f t="shared" si="1"/>
        <v/>
      </c>
      <c r="N62" s="114" t="str">
        <f t="shared" si="18"/>
        <v>2.1.1.</v>
      </c>
      <c r="O62" s="18" t="s">
        <v>219</v>
      </c>
      <c r="P62" s="10"/>
      <c r="Q62" s="168"/>
      <c r="R62" s="171" t="s">
        <v>174</v>
      </c>
      <c r="S62" s="14" t="str">
        <f t="shared" si="47"/>
        <v/>
      </c>
      <c r="T62" s="10"/>
      <c r="U62" s="10" t="s">
        <v>496</v>
      </c>
      <c r="V62" s="188" t="s">
        <v>301</v>
      </c>
      <c r="W62" s="138" t="s">
        <v>407</v>
      </c>
      <c r="X62" s="26">
        <v>1</v>
      </c>
      <c r="Y62" s="10"/>
    </row>
    <row r="63" spans="1:25" ht="31" x14ac:dyDescent="0.35">
      <c r="A63" s="231"/>
      <c r="B63" s="60">
        <v>57</v>
      </c>
      <c r="C63" s="60"/>
      <c r="D63" s="88"/>
      <c r="E63" s="88">
        <v>1</v>
      </c>
      <c r="F63" s="88"/>
      <c r="G63" s="88"/>
      <c r="H63" s="104">
        <f t="shared" si="13"/>
        <v>2</v>
      </c>
      <c r="I63" s="104">
        <f t="shared" si="14"/>
        <v>1</v>
      </c>
      <c r="J63" s="104">
        <f t="shared" si="15"/>
        <v>2</v>
      </c>
      <c r="K63" s="104" t="str">
        <f t="shared" si="16"/>
        <v/>
      </c>
      <c r="L63" s="104" t="str">
        <f t="shared" si="17"/>
        <v/>
      </c>
      <c r="M63" s="96" t="str">
        <f t="shared" si="1"/>
        <v/>
      </c>
      <c r="N63" s="114" t="str">
        <f t="shared" si="18"/>
        <v>2.1.2.</v>
      </c>
      <c r="O63" s="175" t="s">
        <v>181</v>
      </c>
      <c r="P63" s="10"/>
      <c r="Q63" s="11"/>
      <c r="R63" s="171" t="s">
        <v>481</v>
      </c>
      <c r="S63" s="14" t="str">
        <f>IF(P63="","",IF(P63=$BF$2,$BF$3,IF(P63=$BG$2,$BG$3,IF(P63=$BH$2,$BH$3,IF(P63=$BI$2,$BI$3,IF(P63=$BJ$2,$BJ$3,IF(P63=$BK$2,$BK$3,"")))))))</f>
        <v/>
      </c>
      <c r="T63" s="10"/>
      <c r="U63" s="10" t="s">
        <v>496</v>
      </c>
      <c r="V63" s="182" t="s">
        <v>193</v>
      </c>
      <c r="W63" s="26" t="s">
        <v>398</v>
      </c>
      <c r="X63" s="14">
        <v>5</v>
      </c>
      <c r="Y63" s="10"/>
    </row>
    <row r="64" spans="1:25" ht="31" x14ac:dyDescent="0.35">
      <c r="A64" s="231"/>
      <c r="B64" s="59">
        <v>58</v>
      </c>
      <c r="C64" s="59"/>
      <c r="D64" s="87">
        <v>1</v>
      </c>
      <c r="E64" s="87"/>
      <c r="F64" s="87"/>
      <c r="G64" s="87"/>
      <c r="H64" s="103">
        <f t="shared" si="13"/>
        <v>2</v>
      </c>
      <c r="I64" s="103">
        <f t="shared" si="14"/>
        <v>2</v>
      </c>
      <c r="J64" s="103" t="str">
        <f t="shared" si="15"/>
        <v/>
      </c>
      <c r="K64" s="103" t="str">
        <f t="shared" si="16"/>
        <v/>
      </c>
      <c r="L64" s="103" t="str">
        <f t="shared" si="17"/>
        <v/>
      </c>
      <c r="M64" s="135" t="str">
        <f t="shared" si="1"/>
        <v/>
      </c>
      <c r="N64" s="117" t="str">
        <f t="shared" si="18"/>
        <v>2.2.</v>
      </c>
      <c r="O64" s="17" t="s">
        <v>84</v>
      </c>
      <c r="P64" s="10"/>
      <c r="Q64" s="11"/>
      <c r="R64" s="12"/>
      <c r="S64" s="14" t="str">
        <f t="shared" ref="S64:S66" si="48">IF(P64="","",IF(P64=$AE$2,$AF$2,IF(P64=$AE$3,$AF$3,"")))</f>
        <v/>
      </c>
      <c r="T64" s="10"/>
      <c r="U64" s="10" t="s">
        <v>496</v>
      </c>
      <c r="V64" s="188" t="s">
        <v>183</v>
      </c>
      <c r="W64" s="26" t="s">
        <v>398</v>
      </c>
      <c r="X64" s="14">
        <v>1</v>
      </c>
      <c r="Y64" s="10"/>
    </row>
    <row r="65" spans="1:25" ht="31" x14ac:dyDescent="0.35">
      <c r="A65" s="231"/>
      <c r="B65" s="60">
        <v>59</v>
      </c>
      <c r="C65" s="60"/>
      <c r="D65" s="88"/>
      <c r="E65" s="88">
        <v>1</v>
      </c>
      <c r="F65" s="88"/>
      <c r="G65" s="88"/>
      <c r="H65" s="104">
        <f t="shared" si="13"/>
        <v>2</v>
      </c>
      <c r="I65" s="104">
        <f t="shared" si="14"/>
        <v>2</v>
      </c>
      <c r="J65" s="104">
        <f t="shared" si="15"/>
        <v>1</v>
      </c>
      <c r="K65" s="104" t="str">
        <f t="shared" si="16"/>
        <v/>
      </c>
      <c r="L65" s="104" t="str">
        <f t="shared" si="17"/>
        <v/>
      </c>
      <c r="M65" s="135" t="str">
        <f t="shared" si="1"/>
        <v/>
      </c>
      <c r="N65" s="114" t="str">
        <f t="shared" si="18"/>
        <v>2.2.1.</v>
      </c>
      <c r="O65" s="18" t="s">
        <v>125</v>
      </c>
      <c r="P65" s="10"/>
      <c r="Q65" s="168"/>
      <c r="R65" s="171" t="s">
        <v>174</v>
      </c>
      <c r="S65" s="14" t="str">
        <f t="shared" si="48"/>
        <v/>
      </c>
      <c r="T65" s="10"/>
      <c r="U65" s="10" t="s">
        <v>496</v>
      </c>
      <c r="V65" s="188" t="s">
        <v>301</v>
      </c>
      <c r="W65" s="138" t="s">
        <v>408</v>
      </c>
      <c r="X65" s="14">
        <v>1</v>
      </c>
      <c r="Y65" s="10"/>
    </row>
    <row r="66" spans="1:25" ht="31" x14ac:dyDescent="0.35">
      <c r="A66" s="231"/>
      <c r="B66" s="60">
        <v>60</v>
      </c>
      <c r="C66" s="60"/>
      <c r="D66" s="88"/>
      <c r="E66" s="88">
        <v>1</v>
      </c>
      <c r="F66" s="88"/>
      <c r="G66" s="88"/>
      <c r="H66" s="104">
        <f t="shared" si="13"/>
        <v>2</v>
      </c>
      <c r="I66" s="104">
        <f t="shared" si="14"/>
        <v>2</v>
      </c>
      <c r="J66" s="104">
        <f t="shared" si="15"/>
        <v>2</v>
      </c>
      <c r="K66" s="104" t="str">
        <f t="shared" si="16"/>
        <v/>
      </c>
      <c r="L66" s="104" t="str">
        <f t="shared" si="17"/>
        <v/>
      </c>
      <c r="M66" s="96" t="str">
        <f t="shared" si="1"/>
        <v/>
      </c>
      <c r="N66" s="114" t="str">
        <f t="shared" si="18"/>
        <v>2.2.2.</v>
      </c>
      <c r="O66" s="18" t="s">
        <v>262</v>
      </c>
      <c r="P66" s="10"/>
      <c r="Q66" s="11"/>
      <c r="R66" s="19"/>
      <c r="S66" s="14" t="str">
        <f t="shared" si="48"/>
        <v/>
      </c>
      <c r="T66" s="10"/>
      <c r="U66" s="10" t="s">
        <v>496</v>
      </c>
      <c r="V66" s="187" t="s">
        <v>183</v>
      </c>
      <c r="W66" s="26" t="s">
        <v>398</v>
      </c>
      <c r="X66" s="14">
        <v>1</v>
      </c>
      <c r="Y66" s="10"/>
    </row>
    <row r="67" spans="1:25" ht="31" x14ac:dyDescent="0.35">
      <c r="A67" s="232" t="s">
        <v>232</v>
      </c>
      <c r="B67" s="159">
        <v>61</v>
      </c>
      <c r="C67" s="50"/>
      <c r="D67" s="80">
        <v>1</v>
      </c>
      <c r="E67" s="80"/>
      <c r="F67" s="80"/>
      <c r="G67" s="80"/>
      <c r="H67" s="97">
        <f t="shared" si="13"/>
        <v>2</v>
      </c>
      <c r="I67" s="97">
        <f t="shared" si="14"/>
        <v>3</v>
      </c>
      <c r="J67" s="97" t="str">
        <f t="shared" si="15"/>
        <v/>
      </c>
      <c r="K67" s="97" t="str">
        <f t="shared" si="16"/>
        <v/>
      </c>
      <c r="L67" s="97" t="str">
        <f t="shared" si="17"/>
        <v/>
      </c>
      <c r="M67" s="96" t="str">
        <f t="shared" si="1"/>
        <v/>
      </c>
      <c r="N67" s="70" t="str">
        <f t="shared" si="18"/>
        <v>2.3.</v>
      </c>
      <c r="O67" s="120" t="s">
        <v>85</v>
      </c>
      <c r="P67" s="194"/>
      <c r="Q67" s="11"/>
      <c r="R67" s="14"/>
      <c r="S67" s="14" t="s">
        <v>184</v>
      </c>
      <c r="T67" s="10"/>
      <c r="U67" s="10" t="s">
        <v>496</v>
      </c>
      <c r="V67" s="34"/>
      <c r="W67" s="26"/>
      <c r="X67" s="14" t="s">
        <v>184</v>
      </c>
      <c r="Y67" s="10"/>
    </row>
    <row r="68" spans="1:25" ht="31" x14ac:dyDescent="0.35">
      <c r="A68" s="232"/>
      <c r="B68" s="159">
        <v>62</v>
      </c>
      <c r="C68" s="50"/>
      <c r="D68" s="81"/>
      <c r="E68" s="81">
        <v>1</v>
      </c>
      <c r="F68" s="81"/>
      <c r="G68" s="81"/>
      <c r="H68" s="98">
        <f t="shared" si="13"/>
        <v>2</v>
      </c>
      <c r="I68" s="98">
        <f t="shared" si="14"/>
        <v>3</v>
      </c>
      <c r="J68" s="98">
        <f t="shared" si="15"/>
        <v>1</v>
      </c>
      <c r="K68" s="98" t="str">
        <f t="shared" si="16"/>
        <v/>
      </c>
      <c r="L68" s="98" t="str">
        <f t="shared" si="17"/>
        <v/>
      </c>
      <c r="M68" s="96" t="str">
        <f t="shared" si="1"/>
        <v/>
      </c>
      <c r="N68" s="23" t="str">
        <f t="shared" si="18"/>
        <v>2.3.1.</v>
      </c>
      <c r="O68" s="33" t="s">
        <v>52</v>
      </c>
      <c r="P68" s="10"/>
      <c r="Q68" s="11"/>
      <c r="R68" s="12"/>
      <c r="S68" s="14" t="str">
        <f t="shared" ref="S68:S78" si="49">IF(P68="","",IF(P68=$AE$2,$AF$2,IF(P68=$AE$3,$AF$3,"")))</f>
        <v/>
      </c>
      <c r="T68" s="10"/>
      <c r="U68" s="10" t="s">
        <v>496</v>
      </c>
      <c r="V68" s="187" t="s">
        <v>183</v>
      </c>
      <c r="W68" s="26" t="s">
        <v>398</v>
      </c>
      <c r="X68" s="14">
        <v>1</v>
      </c>
      <c r="Y68" s="10"/>
    </row>
    <row r="69" spans="1:25" ht="31" x14ac:dyDescent="0.35">
      <c r="A69" s="232"/>
      <c r="B69" s="159">
        <v>63</v>
      </c>
      <c r="C69" s="50"/>
      <c r="D69" s="81"/>
      <c r="E69" s="81">
        <v>1</v>
      </c>
      <c r="F69" s="81"/>
      <c r="G69" s="81"/>
      <c r="H69" s="98">
        <f t="shared" si="13"/>
        <v>2</v>
      </c>
      <c r="I69" s="98">
        <f t="shared" si="14"/>
        <v>3</v>
      </c>
      <c r="J69" s="98">
        <f t="shared" si="15"/>
        <v>2</v>
      </c>
      <c r="K69" s="98" t="str">
        <f t="shared" si="16"/>
        <v/>
      </c>
      <c r="L69" s="98" t="str">
        <f t="shared" si="17"/>
        <v/>
      </c>
      <c r="M69" s="96" t="str">
        <f t="shared" si="1"/>
        <v/>
      </c>
      <c r="N69" s="23" t="str">
        <f t="shared" si="18"/>
        <v>2.3.2.</v>
      </c>
      <c r="O69" s="33" t="s">
        <v>155</v>
      </c>
      <c r="P69" s="10"/>
      <c r="Q69" s="11"/>
      <c r="R69" s="12"/>
      <c r="S69" s="14" t="str">
        <f t="shared" si="49"/>
        <v/>
      </c>
      <c r="T69" s="10"/>
      <c r="U69" s="10" t="s">
        <v>496</v>
      </c>
      <c r="V69" s="187" t="s">
        <v>183</v>
      </c>
      <c r="W69" s="26" t="s">
        <v>398</v>
      </c>
      <c r="X69" s="14">
        <v>1</v>
      </c>
      <c r="Y69" s="10"/>
    </row>
    <row r="70" spans="1:25" ht="31" x14ac:dyDescent="0.35">
      <c r="A70" s="232"/>
      <c r="B70" s="159">
        <v>64</v>
      </c>
      <c r="C70" s="50"/>
      <c r="D70" s="81"/>
      <c r="E70" s="81">
        <v>1</v>
      </c>
      <c r="F70" s="81"/>
      <c r="G70" s="81"/>
      <c r="H70" s="98">
        <f t="shared" si="13"/>
        <v>2</v>
      </c>
      <c r="I70" s="98">
        <f t="shared" si="14"/>
        <v>3</v>
      </c>
      <c r="J70" s="98">
        <f t="shared" si="15"/>
        <v>3</v>
      </c>
      <c r="K70" s="98" t="str">
        <f t="shared" si="16"/>
        <v/>
      </c>
      <c r="L70" s="98" t="str">
        <f t="shared" si="17"/>
        <v/>
      </c>
      <c r="M70" s="96" t="str">
        <f t="shared" si="1"/>
        <v/>
      </c>
      <c r="N70" s="23" t="str">
        <f t="shared" si="18"/>
        <v>2.3.3.</v>
      </c>
      <c r="O70" s="33" t="s">
        <v>53</v>
      </c>
      <c r="P70" s="10"/>
      <c r="Q70" s="11"/>
      <c r="R70" s="12"/>
      <c r="S70" s="14" t="str">
        <f t="shared" si="49"/>
        <v/>
      </c>
      <c r="T70" s="10"/>
      <c r="U70" s="10" t="s">
        <v>496</v>
      </c>
      <c r="V70" s="187" t="s">
        <v>183</v>
      </c>
      <c r="W70" s="26" t="s">
        <v>398</v>
      </c>
      <c r="X70" s="14">
        <v>1</v>
      </c>
      <c r="Y70" s="10"/>
    </row>
    <row r="71" spans="1:25" ht="31" x14ac:dyDescent="0.35">
      <c r="A71" s="232"/>
      <c r="B71" s="159">
        <v>65</v>
      </c>
      <c r="C71" s="50"/>
      <c r="D71" s="81"/>
      <c r="E71" s="81">
        <v>1</v>
      </c>
      <c r="F71" s="81"/>
      <c r="G71" s="81"/>
      <c r="H71" s="98">
        <f t="shared" si="13"/>
        <v>2</v>
      </c>
      <c r="I71" s="98">
        <f t="shared" si="14"/>
        <v>3</v>
      </c>
      <c r="J71" s="98">
        <f t="shared" si="15"/>
        <v>4</v>
      </c>
      <c r="K71" s="98" t="str">
        <f t="shared" si="16"/>
        <v/>
      </c>
      <c r="L71" s="98" t="str">
        <f t="shared" si="17"/>
        <v/>
      </c>
      <c r="M71" s="96" t="str">
        <f t="shared" ref="M71:M134" si="50">IF(N71=N72,"*","")</f>
        <v/>
      </c>
      <c r="N71" s="23" t="str">
        <f t="shared" si="18"/>
        <v>2.3.4.</v>
      </c>
      <c r="O71" s="21" t="s">
        <v>278</v>
      </c>
      <c r="P71" s="10"/>
      <c r="Q71" s="11"/>
      <c r="R71" s="12"/>
      <c r="S71" s="14" t="str">
        <f t="shared" si="49"/>
        <v/>
      </c>
      <c r="T71" s="10"/>
      <c r="U71" s="10" t="s">
        <v>496</v>
      </c>
      <c r="V71" s="187" t="s">
        <v>183</v>
      </c>
      <c r="W71" s="26" t="s">
        <v>398</v>
      </c>
      <c r="X71" s="14">
        <v>1</v>
      </c>
      <c r="Y71" s="10"/>
    </row>
    <row r="72" spans="1:25" ht="31" x14ac:dyDescent="0.35">
      <c r="A72" s="232"/>
      <c r="B72" s="159">
        <v>66</v>
      </c>
      <c r="C72" s="50"/>
      <c r="D72" s="81"/>
      <c r="E72" s="81">
        <v>1</v>
      </c>
      <c r="F72" s="81"/>
      <c r="G72" s="81"/>
      <c r="H72" s="98">
        <f t="shared" si="13"/>
        <v>2</v>
      </c>
      <c r="I72" s="98">
        <f t="shared" si="14"/>
        <v>3</v>
      </c>
      <c r="J72" s="98">
        <f t="shared" si="15"/>
        <v>5</v>
      </c>
      <c r="K72" s="98" t="str">
        <f t="shared" si="16"/>
        <v/>
      </c>
      <c r="L72" s="98" t="str">
        <f t="shared" si="17"/>
        <v/>
      </c>
      <c r="M72" s="96" t="str">
        <f t="shared" si="50"/>
        <v/>
      </c>
      <c r="N72" s="23" t="str">
        <f t="shared" si="18"/>
        <v>2.3.5.</v>
      </c>
      <c r="O72" s="21" t="s">
        <v>279</v>
      </c>
      <c r="P72" s="10"/>
      <c r="Q72" s="11"/>
      <c r="R72" s="12"/>
      <c r="S72" s="14" t="str">
        <f t="shared" si="49"/>
        <v/>
      </c>
      <c r="T72" s="10"/>
      <c r="U72" s="10" t="s">
        <v>496</v>
      </c>
      <c r="V72" s="187" t="s">
        <v>183</v>
      </c>
      <c r="W72" s="26" t="s">
        <v>398</v>
      </c>
      <c r="X72" s="14">
        <v>1</v>
      </c>
      <c r="Y72" s="10"/>
    </row>
    <row r="73" spans="1:25" ht="31" x14ac:dyDescent="0.35">
      <c r="A73" s="232"/>
      <c r="B73" s="159">
        <v>67</v>
      </c>
      <c r="C73" s="50"/>
      <c r="D73" s="81"/>
      <c r="E73" s="81">
        <v>1</v>
      </c>
      <c r="F73" s="81"/>
      <c r="G73" s="81"/>
      <c r="H73" s="98">
        <f t="shared" si="13"/>
        <v>2</v>
      </c>
      <c r="I73" s="98">
        <f t="shared" si="14"/>
        <v>3</v>
      </c>
      <c r="J73" s="98">
        <f t="shared" si="15"/>
        <v>6</v>
      </c>
      <c r="K73" s="98" t="str">
        <f t="shared" si="16"/>
        <v/>
      </c>
      <c r="L73" s="98" t="str">
        <f t="shared" si="17"/>
        <v/>
      </c>
      <c r="M73" s="96" t="str">
        <f t="shared" si="50"/>
        <v/>
      </c>
      <c r="N73" s="23" t="str">
        <f t="shared" si="18"/>
        <v>2.3.6.</v>
      </c>
      <c r="O73" s="21" t="s">
        <v>280</v>
      </c>
      <c r="P73" s="10"/>
      <c r="Q73" s="11"/>
      <c r="R73" s="12"/>
      <c r="S73" s="14" t="str">
        <f t="shared" si="49"/>
        <v/>
      </c>
      <c r="T73" s="10"/>
      <c r="U73" s="10" t="s">
        <v>496</v>
      </c>
      <c r="V73" s="187" t="s">
        <v>183</v>
      </c>
      <c r="W73" s="26" t="s">
        <v>398</v>
      </c>
      <c r="X73" s="14">
        <v>1</v>
      </c>
      <c r="Y73" s="10"/>
    </row>
    <row r="74" spans="1:25" ht="31" x14ac:dyDescent="0.35">
      <c r="A74" s="232"/>
      <c r="B74" s="159">
        <v>68</v>
      </c>
      <c r="C74" s="50"/>
      <c r="D74" s="81"/>
      <c r="E74" s="81">
        <v>1</v>
      </c>
      <c r="F74" s="81"/>
      <c r="G74" s="81"/>
      <c r="H74" s="98">
        <f t="shared" si="13"/>
        <v>2</v>
      </c>
      <c r="I74" s="98">
        <f t="shared" si="14"/>
        <v>3</v>
      </c>
      <c r="J74" s="98">
        <f t="shared" si="15"/>
        <v>7</v>
      </c>
      <c r="K74" s="98" t="str">
        <f t="shared" si="16"/>
        <v/>
      </c>
      <c r="L74" s="98" t="str">
        <f t="shared" si="17"/>
        <v/>
      </c>
      <c r="M74" s="96" t="str">
        <f t="shared" si="50"/>
        <v/>
      </c>
      <c r="N74" s="23" t="str">
        <f t="shared" si="18"/>
        <v>2.3.7.</v>
      </c>
      <c r="O74" s="21" t="s">
        <v>529</v>
      </c>
      <c r="P74" s="10"/>
      <c r="Q74" s="11"/>
      <c r="R74" s="12"/>
      <c r="S74" s="14" t="str">
        <f t="shared" si="49"/>
        <v/>
      </c>
      <c r="T74" s="10"/>
      <c r="U74" s="10" t="s">
        <v>496</v>
      </c>
      <c r="V74" s="187" t="s">
        <v>183</v>
      </c>
      <c r="W74" s="26" t="s">
        <v>398</v>
      </c>
      <c r="X74" s="14">
        <v>1</v>
      </c>
      <c r="Y74" s="10"/>
    </row>
    <row r="75" spans="1:25" ht="31" x14ac:dyDescent="0.35">
      <c r="A75" s="232"/>
      <c r="B75" s="159">
        <v>69</v>
      </c>
      <c r="C75" s="50"/>
      <c r="D75" s="81"/>
      <c r="E75" s="81">
        <v>1</v>
      </c>
      <c r="F75" s="81"/>
      <c r="G75" s="81"/>
      <c r="H75" s="98">
        <f t="shared" si="13"/>
        <v>2</v>
      </c>
      <c r="I75" s="98">
        <f t="shared" si="14"/>
        <v>3</v>
      </c>
      <c r="J75" s="98">
        <f t="shared" si="15"/>
        <v>8</v>
      </c>
      <c r="K75" s="98" t="str">
        <f t="shared" si="16"/>
        <v/>
      </c>
      <c r="L75" s="98" t="str">
        <f t="shared" si="17"/>
        <v/>
      </c>
      <c r="M75" s="96" t="str">
        <f t="shared" si="50"/>
        <v/>
      </c>
      <c r="N75" s="23" t="str">
        <f t="shared" si="18"/>
        <v>2.3.8.</v>
      </c>
      <c r="O75" s="21" t="s">
        <v>115</v>
      </c>
      <c r="P75" s="10"/>
      <c r="Q75" s="11"/>
      <c r="R75" s="12"/>
      <c r="S75" s="14" t="str">
        <f t="shared" si="49"/>
        <v/>
      </c>
      <c r="T75" s="10"/>
      <c r="U75" s="10" t="s">
        <v>496</v>
      </c>
      <c r="V75" s="187" t="s">
        <v>183</v>
      </c>
      <c r="W75" s="26" t="s">
        <v>398</v>
      </c>
      <c r="X75" s="14">
        <v>1</v>
      </c>
      <c r="Y75" s="10"/>
    </row>
    <row r="76" spans="1:25" ht="31" x14ac:dyDescent="0.35">
      <c r="A76" s="232"/>
      <c r="B76" s="159">
        <v>70</v>
      </c>
      <c r="C76" s="50"/>
      <c r="D76" s="81"/>
      <c r="E76" s="81">
        <v>1</v>
      </c>
      <c r="F76" s="81"/>
      <c r="G76" s="81"/>
      <c r="H76" s="98">
        <f t="shared" si="13"/>
        <v>2</v>
      </c>
      <c r="I76" s="98">
        <f t="shared" si="14"/>
        <v>3</v>
      </c>
      <c r="J76" s="98">
        <f t="shared" si="15"/>
        <v>9</v>
      </c>
      <c r="K76" s="98" t="str">
        <f t="shared" si="16"/>
        <v/>
      </c>
      <c r="L76" s="98" t="str">
        <f t="shared" si="17"/>
        <v/>
      </c>
      <c r="M76" s="96" t="str">
        <f t="shared" si="50"/>
        <v/>
      </c>
      <c r="N76" s="23" t="str">
        <f t="shared" si="18"/>
        <v>2.3.9.</v>
      </c>
      <c r="O76" s="48" t="s">
        <v>116</v>
      </c>
      <c r="P76" s="10"/>
      <c r="Q76" s="11"/>
      <c r="R76" s="12"/>
      <c r="S76" s="14" t="str">
        <f t="shared" si="49"/>
        <v/>
      </c>
      <c r="T76" s="10"/>
      <c r="U76" s="10" t="s">
        <v>496</v>
      </c>
      <c r="V76" s="187" t="s">
        <v>183</v>
      </c>
      <c r="W76" s="26" t="s">
        <v>398</v>
      </c>
      <c r="X76" s="14">
        <v>1</v>
      </c>
      <c r="Y76" s="10"/>
    </row>
    <row r="77" spans="1:25" ht="31" x14ac:dyDescent="0.35">
      <c r="A77" s="232"/>
      <c r="B77" s="159">
        <v>71</v>
      </c>
      <c r="C77" s="50"/>
      <c r="D77" s="81"/>
      <c r="E77" s="81">
        <v>1</v>
      </c>
      <c r="F77" s="81"/>
      <c r="G77" s="81"/>
      <c r="H77" s="98">
        <f t="shared" ref="H77:H140" si="51">IF(C77="",H76,H76+1)</f>
        <v>2</v>
      </c>
      <c r="I77" s="98">
        <f t="shared" ref="I77:I140" si="52">IF(D77&lt;&gt;"",IF(I76="",1,I76+1),IF(H77&lt;&gt;H76,"",I76))</f>
        <v>3</v>
      </c>
      <c r="J77" s="98">
        <f t="shared" ref="J77:J140" si="53">IF(E77&lt;&gt;"",IF(J76="",1,J76+1),IF(I77&lt;&gt;I76,"",J76))</f>
        <v>10</v>
      </c>
      <c r="K77" s="98" t="str">
        <f t="shared" ref="K77:K140" si="54">IF(F77&lt;&gt;"",IF(K76="",1,K76+1),IF(J77&lt;&gt;J76,"",K76))</f>
        <v/>
      </c>
      <c r="L77" s="98" t="str">
        <f t="shared" ref="L77:L140" si="55">IF(G77&lt;&gt;"",IF(L76="",1,L76+1),IF(K77&lt;&gt;K76,"",L76))</f>
        <v/>
      </c>
      <c r="M77" s="96" t="str">
        <f t="shared" si="50"/>
        <v/>
      </c>
      <c r="N77" s="23" t="str">
        <f t="shared" ref="N77:N140" si="56">IF(L77&lt;&gt;"",CONCATENATE(H77,".",I77,".",J77,".",K77,".",L77,"."),IF(K77&lt;&gt;"",CONCATENATE(H77,".",I77,".",J77,".",K77,"."),IF(J77&lt;&gt;"",CONCATENATE(H77,".",I77,".",J77,"."),IF(I77&lt;&gt;"",CONCATENATE(H77,".",I77,"."),CONCATENATE(H77,".")))))</f>
        <v>2.3.10.</v>
      </c>
      <c r="O77" s="127" t="s">
        <v>259</v>
      </c>
      <c r="P77" s="10"/>
      <c r="Q77" s="11"/>
      <c r="R77" s="12"/>
      <c r="S77" s="14" t="str">
        <f t="shared" si="49"/>
        <v/>
      </c>
      <c r="T77" s="10"/>
      <c r="U77" s="10" t="s">
        <v>496</v>
      </c>
      <c r="V77" s="187" t="s">
        <v>183</v>
      </c>
      <c r="W77" s="26" t="s">
        <v>398</v>
      </c>
      <c r="X77" s="14">
        <v>1</v>
      </c>
      <c r="Y77" s="10"/>
    </row>
    <row r="78" spans="1:25" ht="31" x14ac:dyDescent="0.35">
      <c r="A78" s="232"/>
      <c r="B78" s="159">
        <v>72</v>
      </c>
      <c r="C78" s="50"/>
      <c r="D78" s="81">
        <v>1</v>
      </c>
      <c r="E78" s="81"/>
      <c r="F78" s="81"/>
      <c r="G78" s="81"/>
      <c r="H78" s="98">
        <f t="shared" si="51"/>
        <v>2</v>
      </c>
      <c r="I78" s="98">
        <f t="shared" si="52"/>
        <v>4</v>
      </c>
      <c r="J78" s="98" t="str">
        <f t="shared" si="53"/>
        <v/>
      </c>
      <c r="K78" s="98" t="str">
        <f t="shared" si="54"/>
        <v/>
      </c>
      <c r="L78" s="98" t="str">
        <f t="shared" si="55"/>
        <v/>
      </c>
      <c r="M78" s="96" t="str">
        <f t="shared" si="50"/>
        <v/>
      </c>
      <c r="N78" s="70" t="str">
        <f t="shared" si="56"/>
        <v>2.4.</v>
      </c>
      <c r="O78" s="25" t="s">
        <v>210</v>
      </c>
      <c r="P78" s="10"/>
      <c r="Q78" s="11"/>
      <c r="R78" s="12"/>
      <c r="S78" s="14" t="str">
        <f t="shared" si="49"/>
        <v/>
      </c>
      <c r="T78" s="10"/>
      <c r="U78" s="10" t="s">
        <v>496</v>
      </c>
      <c r="V78" s="187" t="s">
        <v>183</v>
      </c>
      <c r="W78" s="26" t="s">
        <v>398</v>
      </c>
      <c r="X78" s="14">
        <v>1</v>
      </c>
      <c r="Y78" s="10"/>
    </row>
    <row r="79" spans="1:25" ht="31" x14ac:dyDescent="0.35">
      <c r="A79" s="232"/>
      <c r="B79" s="159">
        <v>73</v>
      </c>
      <c r="C79" s="50"/>
      <c r="D79" s="81">
        <v>1</v>
      </c>
      <c r="E79" s="81"/>
      <c r="F79" s="81"/>
      <c r="G79" s="81"/>
      <c r="H79" s="98">
        <f t="shared" si="51"/>
        <v>2</v>
      </c>
      <c r="I79" s="98">
        <f t="shared" si="52"/>
        <v>5</v>
      </c>
      <c r="J79" s="98" t="str">
        <f t="shared" si="53"/>
        <v/>
      </c>
      <c r="K79" s="98" t="str">
        <f t="shared" si="54"/>
        <v/>
      </c>
      <c r="L79" s="98" t="str">
        <f t="shared" si="55"/>
        <v/>
      </c>
      <c r="M79" s="96" t="str">
        <f t="shared" si="50"/>
        <v/>
      </c>
      <c r="N79" s="70" t="str">
        <f t="shared" si="56"/>
        <v>2.5.</v>
      </c>
      <c r="O79" s="47" t="s">
        <v>87</v>
      </c>
      <c r="P79" s="194"/>
      <c r="Q79" s="11"/>
      <c r="R79" s="12"/>
      <c r="S79" s="14" t="s">
        <v>184</v>
      </c>
      <c r="T79" s="10"/>
      <c r="U79" s="10" t="s">
        <v>496</v>
      </c>
      <c r="V79" s="31"/>
      <c r="W79" s="26"/>
      <c r="X79" s="14" t="s">
        <v>184</v>
      </c>
      <c r="Y79" s="10"/>
    </row>
    <row r="80" spans="1:25" ht="31" x14ac:dyDescent="0.35">
      <c r="A80" s="232"/>
      <c r="B80" s="159">
        <v>74</v>
      </c>
      <c r="C80" s="50"/>
      <c r="D80" s="81"/>
      <c r="E80" s="81">
        <v>1</v>
      </c>
      <c r="F80" s="81"/>
      <c r="G80" s="81"/>
      <c r="H80" s="98">
        <f t="shared" si="51"/>
        <v>2</v>
      </c>
      <c r="I80" s="98">
        <f t="shared" si="52"/>
        <v>5</v>
      </c>
      <c r="J80" s="98">
        <f t="shared" si="53"/>
        <v>1</v>
      </c>
      <c r="K80" s="98" t="str">
        <f t="shared" si="54"/>
        <v/>
      </c>
      <c r="L80" s="98" t="str">
        <f t="shared" si="55"/>
        <v/>
      </c>
      <c r="M80" s="135" t="str">
        <f t="shared" si="50"/>
        <v/>
      </c>
      <c r="N80" s="23" t="str">
        <f t="shared" si="56"/>
        <v>2.5.1.</v>
      </c>
      <c r="O80" s="33" t="s">
        <v>207</v>
      </c>
      <c r="P80" s="10"/>
      <c r="Q80" s="168"/>
      <c r="R80" s="169" t="s">
        <v>120</v>
      </c>
      <c r="S80" s="14" t="str">
        <f t="shared" ref="S80:S91" si="57">IF(P80="","",IF(P80=$AE$2,$AF$2,IF(P80=$AE$3,$AF$3,"")))</f>
        <v/>
      </c>
      <c r="T80" s="10"/>
      <c r="U80" s="10" t="s">
        <v>496</v>
      </c>
      <c r="V80" s="187" t="s">
        <v>183</v>
      </c>
      <c r="W80" s="116" t="s">
        <v>499</v>
      </c>
      <c r="X80" s="14">
        <v>1</v>
      </c>
      <c r="Y80" s="10"/>
    </row>
    <row r="81" spans="1:41" ht="31" x14ac:dyDescent="0.35">
      <c r="A81" s="232"/>
      <c r="B81" s="159">
        <v>75</v>
      </c>
      <c r="C81" s="50"/>
      <c r="D81" s="81"/>
      <c r="E81" s="81">
        <v>1</v>
      </c>
      <c r="F81" s="81"/>
      <c r="G81" s="81"/>
      <c r="H81" s="98">
        <f t="shared" si="51"/>
        <v>2</v>
      </c>
      <c r="I81" s="98">
        <f t="shared" si="52"/>
        <v>5</v>
      </c>
      <c r="J81" s="98">
        <f t="shared" si="53"/>
        <v>2</v>
      </c>
      <c r="K81" s="98" t="str">
        <f t="shared" si="54"/>
        <v/>
      </c>
      <c r="L81" s="98" t="str">
        <f t="shared" si="55"/>
        <v/>
      </c>
      <c r="M81" s="96" t="str">
        <f t="shared" si="50"/>
        <v/>
      </c>
      <c r="N81" s="23" t="str">
        <f t="shared" si="56"/>
        <v>2.5.2.</v>
      </c>
      <c r="O81" s="33" t="s">
        <v>208</v>
      </c>
      <c r="P81" s="10"/>
      <c r="Q81" s="168"/>
      <c r="R81" s="169" t="s">
        <v>120</v>
      </c>
      <c r="S81" s="14" t="str">
        <f t="shared" si="57"/>
        <v/>
      </c>
      <c r="T81" s="10"/>
      <c r="U81" s="10" t="s">
        <v>496</v>
      </c>
      <c r="V81" s="187" t="s">
        <v>183</v>
      </c>
      <c r="W81" s="14" t="s">
        <v>398</v>
      </c>
      <c r="X81" s="14">
        <v>1</v>
      </c>
      <c r="Y81" s="10"/>
    </row>
    <row r="82" spans="1:41" ht="31" x14ac:dyDescent="0.35">
      <c r="A82" s="232"/>
      <c r="B82" s="159">
        <v>76</v>
      </c>
      <c r="C82" s="50"/>
      <c r="D82" s="81"/>
      <c r="E82" s="81">
        <v>1</v>
      </c>
      <c r="F82" s="81"/>
      <c r="G82" s="81"/>
      <c r="H82" s="98">
        <f t="shared" si="51"/>
        <v>2</v>
      </c>
      <c r="I82" s="98">
        <f t="shared" si="52"/>
        <v>5</v>
      </c>
      <c r="J82" s="98">
        <f t="shared" si="53"/>
        <v>3</v>
      </c>
      <c r="K82" s="98" t="str">
        <f t="shared" si="54"/>
        <v/>
      </c>
      <c r="L82" s="98" t="str">
        <f t="shared" si="55"/>
        <v/>
      </c>
      <c r="M82" s="96" t="str">
        <f t="shared" si="50"/>
        <v/>
      </c>
      <c r="N82" s="23" t="str">
        <f t="shared" si="56"/>
        <v>2.5.3.</v>
      </c>
      <c r="O82" s="33" t="s">
        <v>209</v>
      </c>
      <c r="P82" s="10"/>
      <c r="Q82" s="168"/>
      <c r="R82" s="169" t="s">
        <v>220</v>
      </c>
      <c r="S82" s="14" t="str">
        <f t="shared" si="57"/>
        <v/>
      </c>
      <c r="T82" s="10"/>
      <c r="U82" s="10" t="s">
        <v>496</v>
      </c>
      <c r="V82" s="187" t="s">
        <v>183</v>
      </c>
      <c r="W82" s="14" t="s">
        <v>398</v>
      </c>
      <c r="X82" s="14">
        <v>1</v>
      </c>
      <c r="Y82" s="10"/>
    </row>
    <row r="83" spans="1:41" ht="31" x14ac:dyDescent="0.35">
      <c r="A83" s="232"/>
      <c r="B83" s="159">
        <v>77</v>
      </c>
      <c r="C83" s="50"/>
      <c r="D83" s="81">
        <v>1</v>
      </c>
      <c r="E83" s="81"/>
      <c r="F83" s="81"/>
      <c r="G83" s="81"/>
      <c r="H83" s="98">
        <f t="shared" si="51"/>
        <v>2</v>
      </c>
      <c r="I83" s="98">
        <f t="shared" si="52"/>
        <v>6</v>
      </c>
      <c r="J83" s="98" t="str">
        <f t="shared" si="53"/>
        <v/>
      </c>
      <c r="K83" s="98" t="str">
        <f t="shared" si="54"/>
        <v/>
      </c>
      <c r="L83" s="98" t="str">
        <f t="shared" si="55"/>
        <v/>
      </c>
      <c r="M83" s="96" t="str">
        <f t="shared" si="50"/>
        <v/>
      </c>
      <c r="N83" s="70" t="str">
        <f t="shared" si="56"/>
        <v>2.6.</v>
      </c>
      <c r="O83" s="27" t="s">
        <v>35</v>
      </c>
      <c r="P83" s="10"/>
      <c r="Q83" s="11"/>
      <c r="R83" s="12"/>
      <c r="S83" s="14" t="str">
        <f t="shared" si="57"/>
        <v/>
      </c>
      <c r="T83" s="10"/>
      <c r="U83" s="10" t="s">
        <v>496</v>
      </c>
      <c r="V83" s="187" t="s">
        <v>183</v>
      </c>
      <c r="W83" s="14" t="s">
        <v>398</v>
      </c>
      <c r="X83" s="14">
        <v>1</v>
      </c>
      <c r="Y83" s="10"/>
    </row>
    <row r="84" spans="1:41" ht="31" x14ac:dyDescent="0.35">
      <c r="A84" s="231" t="s">
        <v>233</v>
      </c>
      <c r="B84" s="61">
        <v>78</v>
      </c>
      <c r="C84" s="61"/>
      <c r="D84" s="89">
        <v>1</v>
      </c>
      <c r="E84" s="89"/>
      <c r="F84" s="89"/>
      <c r="G84" s="89"/>
      <c r="H84" s="105">
        <f t="shared" si="51"/>
        <v>2</v>
      </c>
      <c r="I84" s="105">
        <f t="shared" si="52"/>
        <v>7</v>
      </c>
      <c r="J84" s="105" t="str">
        <f t="shared" si="53"/>
        <v/>
      </c>
      <c r="K84" s="105" t="str">
        <f t="shared" si="54"/>
        <v/>
      </c>
      <c r="L84" s="105" t="str">
        <f t="shared" si="55"/>
        <v/>
      </c>
      <c r="M84" s="96" t="str">
        <f t="shared" si="50"/>
        <v/>
      </c>
      <c r="N84" s="117" t="str">
        <f t="shared" si="56"/>
        <v>2.7.</v>
      </c>
      <c r="O84" s="30" t="s">
        <v>88</v>
      </c>
      <c r="P84" s="10"/>
      <c r="Q84" s="11"/>
      <c r="R84" s="19"/>
      <c r="S84" s="14" t="str">
        <f>IF(P84="","",IF(P84=$AK$2,$AL$2,IF(P84=$AK$3,$AL$3,IF(P84=$AK$4,$AL$4,""))))</f>
        <v/>
      </c>
      <c r="T84" s="10"/>
      <c r="U84" s="10" t="s">
        <v>496</v>
      </c>
      <c r="V84" s="187" t="s">
        <v>183</v>
      </c>
      <c r="W84" s="116" t="s">
        <v>499</v>
      </c>
      <c r="X84" s="14">
        <v>1</v>
      </c>
      <c r="Y84" s="10"/>
      <c r="AN84" s="4"/>
      <c r="AO84" s="4"/>
    </row>
    <row r="85" spans="1:41" ht="31" x14ac:dyDescent="0.35">
      <c r="A85" s="231"/>
      <c r="B85" s="62">
        <v>79</v>
      </c>
      <c r="C85" s="62"/>
      <c r="D85" s="90"/>
      <c r="E85" s="90">
        <v>1</v>
      </c>
      <c r="F85" s="90"/>
      <c r="G85" s="90"/>
      <c r="H85" s="106">
        <f t="shared" si="51"/>
        <v>2</v>
      </c>
      <c r="I85" s="106">
        <f t="shared" si="52"/>
        <v>7</v>
      </c>
      <c r="J85" s="106">
        <f t="shared" si="53"/>
        <v>1</v>
      </c>
      <c r="K85" s="106" t="str">
        <f t="shared" si="54"/>
        <v/>
      </c>
      <c r="L85" s="106" t="str">
        <f t="shared" si="55"/>
        <v/>
      </c>
      <c r="M85" s="96" t="str">
        <f t="shared" si="50"/>
        <v/>
      </c>
      <c r="N85" s="114" t="str">
        <f t="shared" si="56"/>
        <v>2.7.1.</v>
      </c>
      <c r="O85" s="130" t="s">
        <v>166</v>
      </c>
      <c r="P85" s="10"/>
      <c r="Q85" s="168"/>
      <c r="R85" s="169" t="s">
        <v>178</v>
      </c>
      <c r="S85" s="14" t="str">
        <f t="shared" si="57"/>
        <v/>
      </c>
      <c r="T85" s="10"/>
      <c r="U85" s="10" t="s">
        <v>496</v>
      </c>
      <c r="V85" s="187" t="s">
        <v>183</v>
      </c>
      <c r="W85" s="116" t="s">
        <v>499</v>
      </c>
      <c r="X85" s="14">
        <v>1</v>
      </c>
      <c r="Y85" s="10"/>
    </row>
    <row r="86" spans="1:41" ht="31" x14ac:dyDescent="0.35">
      <c r="A86" s="231"/>
      <c r="B86" s="62">
        <v>80</v>
      </c>
      <c r="C86" s="62"/>
      <c r="D86" s="90"/>
      <c r="E86" s="90">
        <v>1</v>
      </c>
      <c r="F86" s="90"/>
      <c r="G86" s="90"/>
      <c r="H86" s="106">
        <f t="shared" si="51"/>
        <v>2</v>
      </c>
      <c r="I86" s="106">
        <f t="shared" si="52"/>
        <v>7</v>
      </c>
      <c r="J86" s="106">
        <f t="shared" si="53"/>
        <v>2</v>
      </c>
      <c r="K86" s="106" t="str">
        <f t="shared" si="54"/>
        <v/>
      </c>
      <c r="L86" s="106" t="str">
        <f t="shared" si="55"/>
        <v/>
      </c>
      <c r="M86" s="96" t="str">
        <f t="shared" si="50"/>
        <v/>
      </c>
      <c r="N86" s="114" t="str">
        <f t="shared" si="56"/>
        <v>2.7.2.</v>
      </c>
      <c r="O86" s="130" t="s">
        <v>167</v>
      </c>
      <c r="P86" s="10"/>
      <c r="Q86" s="168"/>
      <c r="R86" s="171" t="s">
        <v>78</v>
      </c>
      <c r="S86" s="14" t="str">
        <f t="shared" si="57"/>
        <v/>
      </c>
      <c r="T86" s="10"/>
      <c r="U86" s="10" t="s">
        <v>496</v>
      </c>
      <c r="V86" s="187" t="s">
        <v>183</v>
      </c>
      <c r="W86" s="116" t="s">
        <v>499</v>
      </c>
      <c r="X86" s="14">
        <v>1</v>
      </c>
      <c r="Y86" s="10"/>
    </row>
    <row r="87" spans="1:41" ht="31" x14ac:dyDescent="0.35">
      <c r="A87" s="231"/>
      <c r="B87" s="29">
        <v>81</v>
      </c>
      <c r="C87" s="29"/>
      <c r="D87" s="91">
        <v>1</v>
      </c>
      <c r="E87" s="91"/>
      <c r="F87" s="91"/>
      <c r="G87" s="91"/>
      <c r="H87" s="100">
        <f t="shared" si="51"/>
        <v>2</v>
      </c>
      <c r="I87" s="100">
        <f t="shared" si="52"/>
        <v>8</v>
      </c>
      <c r="J87" s="100" t="str">
        <f t="shared" si="53"/>
        <v/>
      </c>
      <c r="K87" s="100" t="str">
        <f t="shared" si="54"/>
        <v/>
      </c>
      <c r="L87" s="100" t="str">
        <f t="shared" si="55"/>
        <v/>
      </c>
      <c r="M87" s="96" t="str">
        <f t="shared" si="50"/>
        <v/>
      </c>
      <c r="N87" s="70" t="str">
        <f t="shared" si="56"/>
        <v>2.8.</v>
      </c>
      <c r="O87" s="25" t="s">
        <v>104</v>
      </c>
      <c r="P87" s="10"/>
      <c r="Q87" s="11"/>
      <c r="R87" s="12"/>
      <c r="S87" s="14" t="str">
        <f t="shared" si="57"/>
        <v/>
      </c>
      <c r="T87" s="10"/>
      <c r="U87" s="10" t="s">
        <v>496</v>
      </c>
      <c r="V87" s="187" t="s">
        <v>183</v>
      </c>
      <c r="W87" s="116" t="s">
        <v>499</v>
      </c>
      <c r="X87" s="14">
        <v>1</v>
      </c>
      <c r="Y87" s="10"/>
    </row>
    <row r="88" spans="1:41" ht="31" x14ac:dyDescent="0.35">
      <c r="A88" s="231"/>
      <c r="B88" s="29">
        <v>82</v>
      </c>
      <c r="C88" s="29"/>
      <c r="D88" s="91">
        <v>1</v>
      </c>
      <c r="E88" s="91"/>
      <c r="F88" s="91"/>
      <c r="G88" s="91"/>
      <c r="H88" s="100">
        <f t="shared" si="51"/>
        <v>2</v>
      </c>
      <c r="I88" s="100">
        <f t="shared" si="52"/>
        <v>9</v>
      </c>
      <c r="J88" s="100" t="str">
        <f t="shared" si="53"/>
        <v/>
      </c>
      <c r="K88" s="100" t="str">
        <f t="shared" si="54"/>
        <v/>
      </c>
      <c r="L88" s="100" t="str">
        <f t="shared" si="55"/>
        <v/>
      </c>
      <c r="M88" s="96" t="str">
        <f t="shared" si="50"/>
        <v/>
      </c>
      <c r="N88" s="70" t="str">
        <f t="shared" si="56"/>
        <v>2.9.</v>
      </c>
      <c r="O88" s="25" t="s">
        <v>247</v>
      </c>
      <c r="P88" s="10"/>
      <c r="Q88" s="11"/>
      <c r="R88" s="12"/>
      <c r="S88" s="14" t="str">
        <f t="shared" si="57"/>
        <v/>
      </c>
      <c r="T88" s="10"/>
      <c r="U88" s="10" t="s">
        <v>496</v>
      </c>
      <c r="V88" s="187" t="s">
        <v>183</v>
      </c>
      <c r="W88" s="116" t="s">
        <v>499</v>
      </c>
      <c r="X88" s="14">
        <v>1</v>
      </c>
      <c r="Y88" s="10"/>
    </row>
    <row r="89" spans="1:41" ht="31" x14ac:dyDescent="0.35">
      <c r="A89" s="231"/>
      <c r="B89" s="29">
        <v>83</v>
      </c>
      <c r="C89" s="29"/>
      <c r="D89" s="91">
        <v>1</v>
      </c>
      <c r="E89" s="91"/>
      <c r="F89" s="91"/>
      <c r="G89" s="91"/>
      <c r="H89" s="100">
        <f t="shared" si="51"/>
        <v>2</v>
      </c>
      <c r="I89" s="100">
        <f t="shared" si="52"/>
        <v>10</v>
      </c>
      <c r="J89" s="100" t="str">
        <f t="shared" si="53"/>
        <v/>
      </c>
      <c r="K89" s="100" t="str">
        <f t="shared" si="54"/>
        <v/>
      </c>
      <c r="L89" s="100" t="str">
        <f t="shared" si="55"/>
        <v/>
      </c>
      <c r="M89" s="96" t="str">
        <f t="shared" si="50"/>
        <v/>
      </c>
      <c r="N89" s="70" t="str">
        <f t="shared" si="56"/>
        <v>2.10.</v>
      </c>
      <c r="O89" s="25" t="s">
        <v>31</v>
      </c>
      <c r="P89" s="10"/>
      <c r="Q89" s="11"/>
      <c r="R89" s="12"/>
      <c r="S89" s="14" t="str">
        <f t="shared" si="57"/>
        <v/>
      </c>
      <c r="T89" s="10"/>
      <c r="U89" s="10" t="s">
        <v>496</v>
      </c>
      <c r="V89" s="187" t="s">
        <v>183</v>
      </c>
      <c r="W89" s="14" t="s">
        <v>398</v>
      </c>
      <c r="X89" s="14">
        <v>1</v>
      </c>
      <c r="Y89" s="10"/>
    </row>
    <row r="90" spans="1:41" ht="31" x14ac:dyDescent="0.35">
      <c r="A90" s="231"/>
      <c r="B90" s="29">
        <v>84</v>
      </c>
      <c r="C90" s="29"/>
      <c r="D90" s="91">
        <v>1</v>
      </c>
      <c r="E90" s="91"/>
      <c r="F90" s="91"/>
      <c r="G90" s="91"/>
      <c r="H90" s="100">
        <f t="shared" si="51"/>
        <v>2</v>
      </c>
      <c r="I90" s="100">
        <f t="shared" si="52"/>
        <v>11</v>
      </c>
      <c r="J90" s="100" t="str">
        <f t="shared" si="53"/>
        <v/>
      </c>
      <c r="K90" s="100" t="str">
        <f t="shared" si="54"/>
        <v/>
      </c>
      <c r="L90" s="100" t="str">
        <f t="shared" si="55"/>
        <v/>
      </c>
      <c r="M90" s="96" t="str">
        <f t="shared" si="50"/>
        <v/>
      </c>
      <c r="N90" s="70" t="str">
        <f t="shared" si="56"/>
        <v>2.11.</v>
      </c>
      <c r="O90" s="121" t="s">
        <v>248</v>
      </c>
      <c r="P90" s="10"/>
      <c r="Q90" s="11"/>
      <c r="R90" s="12"/>
      <c r="S90" s="14" t="str">
        <f t="shared" si="57"/>
        <v/>
      </c>
      <c r="T90" s="10"/>
      <c r="U90" s="10" t="s">
        <v>496</v>
      </c>
      <c r="V90" s="187" t="s">
        <v>183</v>
      </c>
      <c r="W90" s="14" t="s">
        <v>398</v>
      </c>
      <c r="X90" s="14">
        <v>1</v>
      </c>
      <c r="Y90" s="10"/>
    </row>
    <row r="91" spans="1:41" ht="31" x14ac:dyDescent="0.35">
      <c r="A91" s="231"/>
      <c r="B91" s="29">
        <v>85</v>
      </c>
      <c r="C91" s="29"/>
      <c r="D91" s="91">
        <v>1</v>
      </c>
      <c r="E91" s="91"/>
      <c r="F91" s="91"/>
      <c r="G91" s="91"/>
      <c r="H91" s="100">
        <f t="shared" si="51"/>
        <v>2</v>
      </c>
      <c r="I91" s="100">
        <f t="shared" si="52"/>
        <v>12</v>
      </c>
      <c r="J91" s="100" t="str">
        <f t="shared" si="53"/>
        <v/>
      </c>
      <c r="K91" s="100" t="str">
        <f t="shared" si="54"/>
        <v/>
      </c>
      <c r="L91" s="100" t="str">
        <f t="shared" si="55"/>
        <v/>
      </c>
      <c r="M91" s="96" t="str">
        <f t="shared" si="50"/>
        <v/>
      </c>
      <c r="N91" s="70" t="str">
        <f t="shared" si="56"/>
        <v>2.12.</v>
      </c>
      <c r="O91" s="53" t="s">
        <v>249</v>
      </c>
      <c r="P91" s="10"/>
      <c r="Q91" s="168"/>
      <c r="R91" s="12"/>
      <c r="S91" s="14" t="str">
        <f t="shared" si="57"/>
        <v/>
      </c>
      <c r="T91" s="10"/>
      <c r="U91" s="10" t="s">
        <v>496</v>
      </c>
      <c r="V91" s="187" t="s">
        <v>183</v>
      </c>
      <c r="W91" s="14" t="s">
        <v>398</v>
      </c>
      <c r="X91" s="14">
        <v>1</v>
      </c>
      <c r="Y91" s="10"/>
    </row>
    <row r="92" spans="1:41" ht="31" x14ac:dyDescent="0.35">
      <c r="A92" s="234" t="s">
        <v>258</v>
      </c>
      <c r="B92" s="162">
        <v>86</v>
      </c>
      <c r="C92" s="113"/>
      <c r="D92" s="91">
        <v>1</v>
      </c>
      <c r="E92" s="111"/>
      <c r="F92" s="111"/>
      <c r="G92" s="111"/>
      <c r="H92" s="112">
        <f t="shared" si="51"/>
        <v>2</v>
      </c>
      <c r="I92" s="100">
        <f t="shared" si="52"/>
        <v>13</v>
      </c>
      <c r="J92" s="112" t="str">
        <f t="shared" si="53"/>
        <v/>
      </c>
      <c r="K92" s="112" t="str">
        <f t="shared" si="54"/>
        <v/>
      </c>
      <c r="L92" s="112" t="str">
        <f t="shared" si="55"/>
        <v/>
      </c>
      <c r="M92" s="96" t="str">
        <f t="shared" si="50"/>
        <v/>
      </c>
      <c r="N92" s="117" t="str">
        <f t="shared" si="56"/>
        <v>2.13.</v>
      </c>
      <c r="O92" s="119" t="s">
        <v>5</v>
      </c>
      <c r="P92" s="194"/>
      <c r="Q92" s="11"/>
      <c r="R92" s="26"/>
      <c r="S92" s="115" t="s">
        <v>184</v>
      </c>
      <c r="T92" s="10"/>
      <c r="U92" s="10" t="s">
        <v>496</v>
      </c>
      <c r="V92" s="116"/>
      <c r="W92" s="14"/>
      <c r="X92" s="115" t="s">
        <v>184</v>
      </c>
      <c r="Y92" s="10"/>
    </row>
    <row r="93" spans="1:41" ht="31" x14ac:dyDescent="0.35">
      <c r="A93" s="235"/>
      <c r="B93" s="163">
        <v>87</v>
      </c>
      <c r="C93" s="56"/>
      <c r="D93" s="80"/>
      <c r="E93" s="80">
        <v>1</v>
      </c>
      <c r="F93" s="80"/>
      <c r="G93" s="80"/>
      <c r="H93" s="97">
        <f t="shared" si="51"/>
        <v>2</v>
      </c>
      <c r="I93" s="100">
        <f t="shared" si="52"/>
        <v>13</v>
      </c>
      <c r="J93" s="97">
        <f t="shared" si="53"/>
        <v>1</v>
      </c>
      <c r="K93" s="97" t="str">
        <f t="shared" si="54"/>
        <v/>
      </c>
      <c r="L93" s="97" t="str">
        <f t="shared" si="55"/>
        <v/>
      </c>
      <c r="M93" s="96" t="str">
        <f t="shared" si="50"/>
        <v/>
      </c>
      <c r="N93" s="114" t="str">
        <f t="shared" si="56"/>
        <v>2.13.1.</v>
      </c>
      <c r="O93" s="21" t="s">
        <v>6</v>
      </c>
      <c r="P93" s="10"/>
      <c r="Q93" s="168"/>
      <c r="R93" s="170" t="s">
        <v>179</v>
      </c>
      <c r="S93" s="14" t="str">
        <f t="shared" ref="S93:S114" si="58">IF(P93="","",IF(P93=$AE$2,$AF$2,IF(P93=$AE$3,$AF$3,"")))</f>
        <v/>
      </c>
      <c r="T93" s="10"/>
      <c r="U93" s="10" t="s">
        <v>496</v>
      </c>
      <c r="V93" s="187" t="s">
        <v>183</v>
      </c>
      <c r="W93" s="14" t="s">
        <v>398</v>
      </c>
      <c r="X93" s="15">
        <v>1</v>
      </c>
      <c r="Y93" s="10"/>
    </row>
    <row r="94" spans="1:41" ht="31" x14ac:dyDescent="0.35">
      <c r="A94" s="235"/>
      <c r="B94" s="159">
        <v>88</v>
      </c>
      <c r="C94" s="50"/>
      <c r="D94" s="81"/>
      <c r="E94" s="81"/>
      <c r="F94" s="81">
        <v>1</v>
      </c>
      <c r="G94" s="81"/>
      <c r="H94" s="98">
        <f t="shared" si="51"/>
        <v>2</v>
      </c>
      <c r="I94" s="100">
        <f t="shared" si="52"/>
        <v>13</v>
      </c>
      <c r="J94" s="98">
        <f t="shared" si="53"/>
        <v>1</v>
      </c>
      <c r="K94" s="98">
        <f t="shared" si="54"/>
        <v>1</v>
      </c>
      <c r="L94" s="98" t="str">
        <f t="shared" si="55"/>
        <v/>
      </c>
      <c r="M94" s="96" t="str">
        <f t="shared" si="50"/>
        <v/>
      </c>
      <c r="N94" s="23" t="str">
        <f t="shared" si="56"/>
        <v>2.13.1.1.</v>
      </c>
      <c r="O94" s="33" t="s">
        <v>81</v>
      </c>
      <c r="P94" s="10"/>
      <c r="Q94" s="168"/>
      <c r="R94" s="170" t="s">
        <v>373</v>
      </c>
      <c r="S94" s="14" t="str">
        <f t="shared" si="58"/>
        <v/>
      </c>
      <c r="T94" s="10"/>
      <c r="U94" s="10" t="s">
        <v>496</v>
      </c>
      <c r="V94" s="187" t="s">
        <v>183</v>
      </c>
      <c r="W94" s="116" t="s">
        <v>410</v>
      </c>
      <c r="X94" s="15">
        <v>1</v>
      </c>
      <c r="Y94" s="10"/>
    </row>
    <row r="95" spans="1:41" ht="31" x14ac:dyDescent="0.35">
      <c r="A95" s="235"/>
      <c r="B95" s="159">
        <v>89</v>
      </c>
      <c r="C95" s="50"/>
      <c r="D95" s="81"/>
      <c r="E95" s="81"/>
      <c r="F95" s="81">
        <v>1</v>
      </c>
      <c r="G95" s="81"/>
      <c r="H95" s="98">
        <f t="shared" si="51"/>
        <v>2</v>
      </c>
      <c r="I95" s="98">
        <f t="shared" si="52"/>
        <v>13</v>
      </c>
      <c r="J95" s="98">
        <f t="shared" si="53"/>
        <v>1</v>
      </c>
      <c r="K95" s="98">
        <f t="shared" si="54"/>
        <v>2</v>
      </c>
      <c r="L95" s="98" t="str">
        <f t="shared" si="55"/>
        <v/>
      </c>
      <c r="M95" s="96" t="str">
        <f t="shared" si="50"/>
        <v/>
      </c>
      <c r="N95" s="23" t="str">
        <f t="shared" si="56"/>
        <v>2.13.1.2.</v>
      </c>
      <c r="O95" s="33" t="s">
        <v>430</v>
      </c>
      <c r="P95" s="10"/>
      <c r="Q95" s="11"/>
      <c r="R95" s="12"/>
      <c r="S95" s="14" t="str">
        <f t="shared" si="58"/>
        <v/>
      </c>
      <c r="T95" s="10"/>
      <c r="U95" s="10" t="s">
        <v>496</v>
      </c>
      <c r="V95" s="187" t="s">
        <v>183</v>
      </c>
      <c r="W95" s="116" t="s">
        <v>410</v>
      </c>
      <c r="X95" s="15">
        <v>1</v>
      </c>
      <c r="Y95" s="10"/>
    </row>
    <row r="96" spans="1:41" ht="31" x14ac:dyDescent="0.35">
      <c r="A96" s="235"/>
      <c r="B96" s="159">
        <v>90</v>
      </c>
      <c r="C96" s="50"/>
      <c r="D96" s="81"/>
      <c r="E96" s="81"/>
      <c r="F96" s="81"/>
      <c r="G96" s="81">
        <v>1</v>
      </c>
      <c r="H96" s="98">
        <f t="shared" si="51"/>
        <v>2</v>
      </c>
      <c r="I96" s="98">
        <f t="shared" si="52"/>
        <v>13</v>
      </c>
      <c r="J96" s="98">
        <f t="shared" si="53"/>
        <v>1</v>
      </c>
      <c r="K96" s="98">
        <f t="shared" si="54"/>
        <v>2</v>
      </c>
      <c r="L96" s="98">
        <f t="shared" si="55"/>
        <v>1</v>
      </c>
      <c r="M96" s="96" t="str">
        <f t="shared" si="50"/>
        <v/>
      </c>
      <c r="N96" s="23" t="str">
        <f t="shared" si="56"/>
        <v>2.13.1.2.1.</v>
      </c>
      <c r="O96" s="129" t="s">
        <v>313</v>
      </c>
      <c r="P96" s="10"/>
      <c r="Q96" s="11"/>
      <c r="R96" s="12"/>
      <c r="S96" s="14" t="str">
        <f t="shared" si="58"/>
        <v/>
      </c>
      <c r="T96" s="10"/>
      <c r="U96" s="10" t="s">
        <v>496</v>
      </c>
      <c r="V96" s="187" t="s">
        <v>183</v>
      </c>
      <c r="W96" s="116" t="s">
        <v>410</v>
      </c>
      <c r="X96" s="15">
        <v>1</v>
      </c>
      <c r="Y96" s="10"/>
    </row>
    <row r="97" spans="1:25" ht="31" x14ac:dyDescent="0.35">
      <c r="A97" s="235"/>
      <c r="B97" s="159">
        <v>91</v>
      </c>
      <c r="C97" s="50"/>
      <c r="D97" s="81"/>
      <c r="E97" s="81"/>
      <c r="F97" s="81"/>
      <c r="G97" s="81">
        <v>1</v>
      </c>
      <c r="H97" s="98">
        <f t="shared" si="51"/>
        <v>2</v>
      </c>
      <c r="I97" s="98">
        <f t="shared" si="52"/>
        <v>13</v>
      </c>
      <c r="J97" s="98">
        <f t="shared" si="53"/>
        <v>1</v>
      </c>
      <c r="K97" s="98">
        <f t="shared" si="54"/>
        <v>2</v>
      </c>
      <c r="L97" s="98">
        <f t="shared" si="55"/>
        <v>2</v>
      </c>
      <c r="M97" s="96" t="str">
        <f t="shared" si="50"/>
        <v/>
      </c>
      <c r="N97" s="23" t="str">
        <f t="shared" si="56"/>
        <v>2.13.1.2.2.</v>
      </c>
      <c r="O97" s="129" t="s">
        <v>314</v>
      </c>
      <c r="P97" s="10"/>
      <c r="Q97" s="11"/>
      <c r="R97" s="12"/>
      <c r="S97" s="14" t="str">
        <f t="shared" si="58"/>
        <v/>
      </c>
      <c r="T97" s="10"/>
      <c r="U97" s="10" t="s">
        <v>496</v>
      </c>
      <c r="V97" s="187" t="s">
        <v>183</v>
      </c>
      <c r="W97" s="116" t="s">
        <v>410</v>
      </c>
      <c r="X97" s="15">
        <v>1</v>
      </c>
      <c r="Y97" s="10"/>
    </row>
    <row r="98" spans="1:25" ht="31" x14ac:dyDescent="0.35">
      <c r="A98" s="235"/>
      <c r="B98" s="159">
        <v>92</v>
      </c>
      <c r="C98" s="50"/>
      <c r="D98" s="81"/>
      <c r="E98" s="81"/>
      <c r="F98" s="81"/>
      <c r="G98" s="81">
        <v>1</v>
      </c>
      <c r="H98" s="98">
        <f t="shared" si="51"/>
        <v>2</v>
      </c>
      <c r="I98" s="98">
        <f t="shared" si="52"/>
        <v>13</v>
      </c>
      <c r="J98" s="98">
        <f t="shared" si="53"/>
        <v>1</v>
      </c>
      <c r="K98" s="98">
        <f t="shared" si="54"/>
        <v>2</v>
      </c>
      <c r="L98" s="98">
        <f t="shared" si="55"/>
        <v>3</v>
      </c>
      <c r="M98" s="96" t="str">
        <f t="shared" si="50"/>
        <v/>
      </c>
      <c r="N98" s="23" t="str">
        <f t="shared" si="56"/>
        <v>2.13.1.2.3.</v>
      </c>
      <c r="O98" s="129" t="s">
        <v>315</v>
      </c>
      <c r="P98" s="10"/>
      <c r="Q98" s="11"/>
      <c r="R98" s="12"/>
      <c r="S98" s="14" t="str">
        <f t="shared" si="58"/>
        <v/>
      </c>
      <c r="T98" s="10"/>
      <c r="U98" s="10" t="s">
        <v>496</v>
      </c>
      <c r="V98" s="187" t="s">
        <v>183</v>
      </c>
      <c r="W98" s="116" t="s">
        <v>410</v>
      </c>
      <c r="X98" s="15">
        <v>1</v>
      </c>
      <c r="Y98" s="10"/>
    </row>
    <row r="99" spans="1:25" ht="31" x14ac:dyDescent="0.35">
      <c r="A99" s="235"/>
      <c r="B99" s="159">
        <v>93</v>
      </c>
      <c r="C99" s="50"/>
      <c r="D99" s="81"/>
      <c r="E99" s="81"/>
      <c r="F99" s="81"/>
      <c r="G99" s="81">
        <v>1</v>
      </c>
      <c r="H99" s="98">
        <f t="shared" si="51"/>
        <v>2</v>
      </c>
      <c r="I99" s="98">
        <f t="shared" si="52"/>
        <v>13</v>
      </c>
      <c r="J99" s="98">
        <f t="shared" si="53"/>
        <v>1</v>
      </c>
      <c r="K99" s="98">
        <f t="shared" si="54"/>
        <v>2</v>
      </c>
      <c r="L99" s="98">
        <f t="shared" si="55"/>
        <v>4</v>
      </c>
      <c r="M99" s="96" t="str">
        <f t="shared" si="50"/>
        <v/>
      </c>
      <c r="N99" s="23" t="str">
        <f t="shared" si="56"/>
        <v>2.13.1.2.4.</v>
      </c>
      <c r="O99" s="129" t="s">
        <v>316</v>
      </c>
      <c r="P99" s="10"/>
      <c r="Q99" s="11"/>
      <c r="R99" s="12"/>
      <c r="S99" s="14" t="str">
        <f t="shared" si="58"/>
        <v/>
      </c>
      <c r="T99" s="10"/>
      <c r="U99" s="10" t="s">
        <v>496</v>
      </c>
      <c r="V99" s="187" t="s">
        <v>183</v>
      </c>
      <c r="W99" s="116" t="s">
        <v>410</v>
      </c>
      <c r="X99" s="15">
        <v>1</v>
      </c>
      <c r="Y99" s="10"/>
    </row>
    <row r="100" spans="1:25" ht="31" x14ac:dyDescent="0.35">
      <c r="A100" s="235"/>
      <c r="B100" s="159">
        <v>94</v>
      </c>
      <c r="C100" s="50"/>
      <c r="D100" s="81"/>
      <c r="E100" s="81"/>
      <c r="F100" s="81"/>
      <c r="G100" s="81">
        <v>1</v>
      </c>
      <c r="H100" s="98">
        <f t="shared" si="51"/>
        <v>2</v>
      </c>
      <c r="I100" s="98">
        <f t="shared" si="52"/>
        <v>13</v>
      </c>
      <c r="J100" s="98">
        <f t="shared" si="53"/>
        <v>1</v>
      </c>
      <c r="K100" s="98">
        <f t="shared" si="54"/>
        <v>2</v>
      </c>
      <c r="L100" s="98">
        <f t="shared" si="55"/>
        <v>5</v>
      </c>
      <c r="M100" s="96" t="str">
        <f t="shared" si="50"/>
        <v/>
      </c>
      <c r="N100" s="23" t="str">
        <f t="shared" si="56"/>
        <v>2.13.1.2.5.</v>
      </c>
      <c r="O100" s="129" t="s">
        <v>317</v>
      </c>
      <c r="P100" s="10"/>
      <c r="Q100" s="11"/>
      <c r="R100" s="12"/>
      <c r="S100" s="14" t="str">
        <f t="shared" si="58"/>
        <v/>
      </c>
      <c r="T100" s="10"/>
      <c r="U100" s="10" t="s">
        <v>496</v>
      </c>
      <c r="V100" s="187" t="s">
        <v>183</v>
      </c>
      <c r="W100" s="116" t="s">
        <v>410</v>
      </c>
      <c r="X100" s="15">
        <v>1</v>
      </c>
      <c r="Y100" s="10"/>
    </row>
    <row r="101" spans="1:25" ht="31" x14ac:dyDescent="0.35">
      <c r="A101" s="235"/>
      <c r="B101" s="159">
        <v>95</v>
      </c>
      <c r="C101" s="50"/>
      <c r="D101" s="81"/>
      <c r="E101" s="81"/>
      <c r="F101" s="81"/>
      <c r="G101" s="81">
        <v>1</v>
      </c>
      <c r="H101" s="98">
        <f t="shared" si="51"/>
        <v>2</v>
      </c>
      <c r="I101" s="98">
        <f t="shared" si="52"/>
        <v>13</v>
      </c>
      <c r="J101" s="98">
        <f t="shared" si="53"/>
        <v>1</v>
      </c>
      <c r="K101" s="98">
        <f t="shared" si="54"/>
        <v>2</v>
      </c>
      <c r="L101" s="98">
        <f t="shared" si="55"/>
        <v>6</v>
      </c>
      <c r="M101" s="96" t="str">
        <f t="shared" si="50"/>
        <v/>
      </c>
      <c r="N101" s="23" t="str">
        <f t="shared" si="56"/>
        <v>2.13.1.2.6.</v>
      </c>
      <c r="O101" s="129" t="s">
        <v>318</v>
      </c>
      <c r="P101" s="10"/>
      <c r="Q101" s="11"/>
      <c r="R101" s="12"/>
      <c r="S101" s="14" t="str">
        <f t="shared" si="58"/>
        <v/>
      </c>
      <c r="T101" s="10"/>
      <c r="U101" s="10" t="s">
        <v>496</v>
      </c>
      <c r="V101" s="187" t="s">
        <v>183</v>
      </c>
      <c r="W101" s="116" t="s">
        <v>410</v>
      </c>
      <c r="X101" s="15">
        <v>1</v>
      </c>
      <c r="Y101" s="10"/>
    </row>
    <row r="102" spans="1:25" ht="31" x14ac:dyDescent="0.35">
      <c r="A102" s="235"/>
      <c r="B102" s="159">
        <v>96</v>
      </c>
      <c r="C102" s="50"/>
      <c r="D102" s="81"/>
      <c r="E102" s="81"/>
      <c r="F102" s="81"/>
      <c r="G102" s="81">
        <v>1</v>
      </c>
      <c r="H102" s="98">
        <f t="shared" si="51"/>
        <v>2</v>
      </c>
      <c r="I102" s="98">
        <f t="shared" si="52"/>
        <v>13</v>
      </c>
      <c r="J102" s="98">
        <f t="shared" si="53"/>
        <v>1</v>
      </c>
      <c r="K102" s="98">
        <f t="shared" si="54"/>
        <v>2</v>
      </c>
      <c r="L102" s="98">
        <f t="shared" si="55"/>
        <v>7</v>
      </c>
      <c r="M102" s="96" t="str">
        <f t="shared" si="50"/>
        <v/>
      </c>
      <c r="N102" s="23" t="str">
        <f t="shared" si="56"/>
        <v>2.13.1.2.7.</v>
      </c>
      <c r="O102" s="129" t="s">
        <v>319</v>
      </c>
      <c r="P102" s="10"/>
      <c r="Q102" s="168"/>
      <c r="R102" s="170" t="s">
        <v>320</v>
      </c>
      <c r="S102" s="14" t="str">
        <f t="shared" si="58"/>
        <v/>
      </c>
      <c r="T102" s="10"/>
      <c r="U102" s="10" t="s">
        <v>496</v>
      </c>
      <c r="V102" s="187" t="s">
        <v>183</v>
      </c>
      <c r="W102" s="116" t="s">
        <v>410</v>
      </c>
      <c r="X102" s="15">
        <v>1</v>
      </c>
      <c r="Y102" s="10"/>
    </row>
    <row r="103" spans="1:25" ht="31" x14ac:dyDescent="0.35">
      <c r="A103" s="235"/>
      <c r="B103" s="159">
        <v>97</v>
      </c>
      <c r="C103" s="50"/>
      <c r="D103" s="81"/>
      <c r="E103" s="81"/>
      <c r="F103" s="81"/>
      <c r="G103" s="81">
        <v>1</v>
      </c>
      <c r="H103" s="98">
        <f t="shared" si="51"/>
        <v>2</v>
      </c>
      <c r="I103" s="98">
        <f t="shared" si="52"/>
        <v>13</v>
      </c>
      <c r="J103" s="98">
        <f t="shared" si="53"/>
        <v>1</v>
      </c>
      <c r="K103" s="98">
        <f t="shared" si="54"/>
        <v>2</v>
      </c>
      <c r="L103" s="98">
        <f t="shared" si="55"/>
        <v>8</v>
      </c>
      <c r="M103" s="96" t="str">
        <f t="shared" si="50"/>
        <v/>
      </c>
      <c r="N103" s="23" t="str">
        <f t="shared" si="56"/>
        <v>2.13.1.2.8.</v>
      </c>
      <c r="O103" s="24" t="s">
        <v>324</v>
      </c>
      <c r="P103" s="10"/>
      <c r="Q103" s="11"/>
      <c r="R103" s="12"/>
      <c r="S103" s="14" t="str">
        <f t="shared" si="58"/>
        <v/>
      </c>
      <c r="T103" s="10"/>
      <c r="U103" s="10" t="s">
        <v>496</v>
      </c>
      <c r="V103" s="187" t="s">
        <v>183</v>
      </c>
      <c r="W103" s="116" t="s">
        <v>410</v>
      </c>
      <c r="X103" s="15">
        <v>1</v>
      </c>
      <c r="Y103" s="10"/>
    </row>
    <row r="104" spans="1:25" ht="31" x14ac:dyDescent="0.35">
      <c r="A104" s="235"/>
      <c r="B104" s="159">
        <v>98</v>
      </c>
      <c r="C104" s="50"/>
      <c r="D104" s="81"/>
      <c r="E104" s="81"/>
      <c r="F104" s="81"/>
      <c r="G104" s="81">
        <v>1</v>
      </c>
      <c r="H104" s="98">
        <f t="shared" si="51"/>
        <v>2</v>
      </c>
      <c r="I104" s="98">
        <f t="shared" si="52"/>
        <v>13</v>
      </c>
      <c r="J104" s="98">
        <f t="shared" si="53"/>
        <v>1</v>
      </c>
      <c r="K104" s="98">
        <f t="shared" si="54"/>
        <v>2</v>
      </c>
      <c r="L104" s="98">
        <f t="shared" si="55"/>
        <v>9</v>
      </c>
      <c r="M104" s="96" t="str">
        <f t="shared" si="50"/>
        <v/>
      </c>
      <c r="N104" s="23" t="str">
        <f t="shared" si="56"/>
        <v>2.13.1.2.9.</v>
      </c>
      <c r="O104" s="24" t="s">
        <v>325</v>
      </c>
      <c r="P104" s="10"/>
      <c r="Q104" s="11"/>
      <c r="R104" s="12"/>
      <c r="S104" s="14" t="str">
        <f t="shared" si="58"/>
        <v/>
      </c>
      <c r="T104" s="10"/>
      <c r="U104" s="10" t="s">
        <v>496</v>
      </c>
      <c r="V104" s="187" t="s">
        <v>183</v>
      </c>
      <c r="W104" s="116" t="s">
        <v>410</v>
      </c>
      <c r="X104" s="15">
        <v>1</v>
      </c>
      <c r="Y104" s="10"/>
    </row>
    <row r="105" spans="1:25" ht="31" x14ac:dyDescent="0.35">
      <c r="A105" s="235"/>
      <c r="B105" s="159">
        <v>99</v>
      </c>
      <c r="C105" s="50"/>
      <c r="D105" s="81"/>
      <c r="E105" s="81"/>
      <c r="F105" s="81"/>
      <c r="G105" s="81">
        <v>1</v>
      </c>
      <c r="H105" s="98">
        <f t="shared" si="51"/>
        <v>2</v>
      </c>
      <c r="I105" s="98">
        <f t="shared" si="52"/>
        <v>13</v>
      </c>
      <c r="J105" s="98">
        <f t="shared" si="53"/>
        <v>1</v>
      </c>
      <c r="K105" s="98">
        <f t="shared" si="54"/>
        <v>2</v>
      </c>
      <c r="L105" s="98">
        <f t="shared" si="55"/>
        <v>10</v>
      </c>
      <c r="M105" s="96" t="str">
        <f t="shared" si="50"/>
        <v/>
      </c>
      <c r="N105" s="23" t="str">
        <f t="shared" si="56"/>
        <v>2.13.1.2.10.</v>
      </c>
      <c r="O105" s="24" t="s">
        <v>326</v>
      </c>
      <c r="P105" s="10"/>
      <c r="Q105" s="11"/>
      <c r="R105" s="12"/>
      <c r="S105" s="14" t="str">
        <f t="shared" si="58"/>
        <v/>
      </c>
      <c r="T105" s="10"/>
      <c r="U105" s="10" t="s">
        <v>496</v>
      </c>
      <c r="V105" s="187" t="s">
        <v>183</v>
      </c>
      <c r="W105" s="116" t="s">
        <v>410</v>
      </c>
      <c r="X105" s="15">
        <v>1</v>
      </c>
      <c r="Y105" s="10"/>
    </row>
    <row r="106" spans="1:25" ht="31" x14ac:dyDescent="0.35">
      <c r="A106" s="235"/>
      <c r="B106" s="159">
        <v>100</v>
      </c>
      <c r="C106" s="50"/>
      <c r="D106" s="81"/>
      <c r="E106" s="81"/>
      <c r="F106" s="81">
        <v>1</v>
      </c>
      <c r="G106" s="81"/>
      <c r="H106" s="98">
        <f t="shared" si="51"/>
        <v>2</v>
      </c>
      <c r="I106" s="98">
        <f t="shared" si="52"/>
        <v>13</v>
      </c>
      <c r="J106" s="98">
        <f t="shared" si="53"/>
        <v>1</v>
      </c>
      <c r="K106" s="98">
        <f t="shared" si="54"/>
        <v>3</v>
      </c>
      <c r="L106" s="98" t="str">
        <f t="shared" si="55"/>
        <v/>
      </c>
      <c r="M106" s="96" t="str">
        <f t="shared" si="50"/>
        <v/>
      </c>
      <c r="N106" s="23" t="str">
        <f t="shared" si="56"/>
        <v>2.13.1.3.</v>
      </c>
      <c r="O106" s="33" t="s">
        <v>82</v>
      </c>
      <c r="P106" s="10"/>
      <c r="Q106" s="168"/>
      <c r="R106" s="170" t="s">
        <v>431</v>
      </c>
      <c r="S106" s="14" t="str">
        <f t="shared" si="58"/>
        <v/>
      </c>
      <c r="T106" s="10"/>
      <c r="U106" s="10" t="s">
        <v>496</v>
      </c>
      <c r="V106" s="187" t="s">
        <v>183</v>
      </c>
      <c r="W106" s="116" t="s">
        <v>410</v>
      </c>
      <c r="X106" s="15">
        <v>1</v>
      </c>
      <c r="Y106" s="10"/>
    </row>
    <row r="107" spans="1:25" ht="31" x14ac:dyDescent="0.35">
      <c r="A107" s="235"/>
      <c r="B107" s="159">
        <v>101</v>
      </c>
      <c r="C107" s="50"/>
      <c r="D107" s="81"/>
      <c r="E107" s="81"/>
      <c r="F107" s="81">
        <v>1</v>
      </c>
      <c r="G107" s="81"/>
      <c r="H107" s="98">
        <f t="shared" si="51"/>
        <v>2</v>
      </c>
      <c r="I107" s="98">
        <f t="shared" si="52"/>
        <v>13</v>
      </c>
      <c r="J107" s="98">
        <f t="shared" si="53"/>
        <v>1</v>
      </c>
      <c r="K107" s="98">
        <f t="shared" si="54"/>
        <v>4</v>
      </c>
      <c r="L107" s="98" t="str">
        <f t="shared" si="55"/>
        <v/>
      </c>
      <c r="M107" s="96" t="str">
        <f t="shared" si="50"/>
        <v/>
      </c>
      <c r="N107" s="23" t="str">
        <f t="shared" si="56"/>
        <v>2.13.1.4.</v>
      </c>
      <c r="O107" s="33" t="s">
        <v>374</v>
      </c>
      <c r="P107" s="10"/>
      <c r="Q107" s="11"/>
      <c r="R107" s="12"/>
      <c r="S107" s="14" t="str">
        <f t="shared" si="58"/>
        <v/>
      </c>
      <c r="T107" s="10"/>
      <c r="U107" s="10" t="s">
        <v>496</v>
      </c>
      <c r="V107" s="187" t="s">
        <v>183</v>
      </c>
      <c r="W107" s="116" t="s">
        <v>410</v>
      </c>
      <c r="X107" s="15">
        <v>1</v>
      </c>
      <c r="Y107" s="10"/>
    </row>
    <row r="108" spans="1:25" ht="31" x14ac:dyDescent="0.35">
      <c r="A108" s="235"/>
      <c r="B108" s="159">
        <v>102</v>
      </c>
      <c r="C108" s="50"/>
      <c r="D108" s="81"/>
      <c r="E108" s="81"/>
      <c r="F108" s="81"/>
      <c r="G108" s="81">
        <v>1</v>
      </c>
      <c r="H108" s="98">
        <f t="shared" si="51"/>
        <v>2</v>
      </c>
      <c r="I108" s="98">
        <f t="shared" si="52"/>
        <v>13</v>
      </c>
      <c r="J108" s="98">
        <f t="shared" si="53"/>
        <v>1</v>
      </c>
      <c r="K108" s="98">
        <f t="shared" si="54"/>
        <v>4</v>
      </c>
      <c r="L108" s="98">
        <f t="shared" si="55"/>
        <v>1</v>
      </c>
      <c r="M108" s="96" t="str">
        <f t="shared" si="50"/>
        <v/>
      </c>
      <c r="N108" s="23" t="str">
        <f t="shared" si="56"/>
        <v>2.13.1.4.1.</v>
      </c>
      <c r="O108" s="129" t="s">
        <v>321</v>
      </c>
      <c r="P108" s="10"/>
      <c r="Q108" s="11"/>
      <c r="R108" s="12"/>
      <c r="S108" s="14" t="str">
        <f t="shared" si="58"/>
        <v/>
      </c>
      <c r="T108" s="10"/>
      <c r="U108" s="10" t="s">
        <v>496</v>
      </c>
      <c r="V108" s="187" t="s">
        <v>183</v>
      </c>
      <c r="W108" s="116" t="s">
        <v>410</v>
      </c>
      <c r="X108" s="15">
        <v>1</v>
      </c>
      <c r="Y108" s="10"/>
    </row>
    <row r="109" spans="1:25" ht="31" x14ac:dyDescent="0.35">
      <c r="A109" s="235"/>
      <c r="B109" s="159">
        <v>103</v>
      </c>
      <c r="C109" s="50"/>
      <c r="D109" s="81"/>
      <c r="E109" s="81"/>
      <c r="F109" s="81"/>
      <c r="G109" s="81">
        <v>1</v>
      </c>
      <c r="H109" s="98">
        <f t="shared" si="51"/>
        <v>2</v>
      </c>
      <c r="I109" s="98">
        <f t="shared" si="52"/>
        <v>13</v>
      </c>
      <c r="J109" s="98">
        <f t="shared" si="53"/>
        <v>1</v>
      </c>
      <c r="K109" s="98">
        <f t="shared" si="54"/>
        <v>4</v>
      </c>
      <c r="L109" s="98">
        <f t="shared" si="55"/>
        <v>2</v>
      </c>
      <c r="M109" s="96" t="str">
        <f t="shared" si="50"/>
        <v/>
      </c>
      <c r="N109" s="23" t="str">
        <f t="shared" si="56"/>
        <v>2.13.1.4.2.</v>
      </c>
      <c r="O109" s="129" t="s">
        <v>322</v>
      </c>
      <c r="P109" s="10"/>
      <c r="Q109" s="11"/>
      <c r="R109" s="12"/>
      <c r="S109" s="14" t="str">
        <f t="shared" si="58"/>
        <v/>
      </c>
      <c r="T109" s="10"/>
      <c r="U109" s="10" t="s">
        <v>496</v>
      </c>
      <c r="V109" s="187" t="s">
        <v>183</v>
      </c>
      <c r="W109" s="116" t="s">
        <v>410</v>
      </c>
      <c r="X109" s="15">
        <v>1</v>
      </c>
      <c r="Y109" s="10"/>
    </row>
    <row r="110" spans="1:25" ht="31" x14ac:dyDescent="0.35">
      <c r="A110" s="235"/>
      <c r="B110" s="159">
        <v>104</v>
      </c>
      <c r="C110" s="50"/>
      <c r="D110" s="81"/>
      <c r="E110" s="81"/>
      <c r="F110" s="81"/>
      <c r="G110" s="81">
        <v>1</v>
      </c>
      <c r="H110" s="98">
        <f t="shared" si="51"/>
        <v>2</v>
      </c>
      <c r="I110" s="98">
        <f t="shared" si="52"/>
        <v>13</v>
      </c>
      <c r="J110" s="98">
        <f t="shared" si="53"/>
        <v>1</v>
      </c>
      <c r="K110" s="98">
        <f t="shared" si="54"/>
        <v>4</v>
      </c>
      <c r="L110" s="98">
        <f t="shared" si="55"/>
        <v>3</v>
      </c>
      <c r="M110" s="96" t="str">
        <f t="shared" si="50"/>
        <v/>
      </c>
      <c r="N110" s="23" t="str">
        <f t="shared" si="56"/>
        <v>2.13.1.4.3.</v>
      </c>
      <c r="O110" s="129" t="s">
        <v>323</v>
      </c>
      <c r="P110" s="10"/>
      <c r="Q110" s="11"/>
      <c r="R110" s="12"/>
      <c r="S110" s="14" t="str">
        <f t="shared" si="58"/>
        <v/>
      </c>
      <c r="T110" s="10"/>
      <c r="U110" s="10" t="s">
        <v>496</v>
      </c>
      <c r="V110" s="187" t="s">
        <v>183</v>
      </c>
      <c r="W110" s="116" t="s">
        <v>410</v>
      </c>
      <c r="X110" s="15">
        <v>1</v>
      </c>
      <c r="Y110" s="10"/>
    </row>
    <row r="111" spans="1:25" ht="31" x14ac:dyDescent="0.35">
      <c r="A111" s="235"/>
      <c r="B111" s="159">
        <v>105</v>
      </c>
      <c r="C111" s="50"/>
      <c r="D111" s="81"/>
      <c r="E111" s="81"/>
      <c r="F111" s="81"/>
      <c r="G111" s="81">
        <v>1</v>
      </c>
      <c r="H111" s="98">
        <f t="shared" si="51"/>
        <v>2</v>
      </c>
      <c r="I111" s="98">
        <f t="shared" si="52"/>
        <v>13</v>
      </c>
      <c r="J111" s="98">
        <f t="shared" si="53"/>
        <v>1</v>
      </c>
      <c r="K111" s="98">
        <f t="shared" si="54"/>
        <v>4</v>
      </c>
      <c r="L111" s="98">
        <f t="shared" si="55"/>
        <v>4</v>
      </c>
      <c r="M111" s="96" t="str">
        <f t="shared" si="50"/>
        <v/>
      </c>
      <c r="N111" s="23" t="str">
        <f t="shared" si="56"/>
        <v>2.13.1.4.4.</v>
      </c>
      <c r="O111" s="223" t="s">
        <v>319</v>
      </c>
      <c r="P111" s="10"/>
      <c r="Q111" s="11"/>
      <c r="R111" s="12"/>
      <c r="S111" s="14" t="str">
        <f t="shared" si="58"/>
        <v/>
      </c>
      <c r="T111" s="10"/>
      <c r="U111" s="10" t="s">
        <v>496</v>
      </c>
      <c r="V111" s="187" t="s">
        <v>183</v>
      </c>
      <c r="W111" s="116" t="s">
        <v>410</v>
      </c>
      <c r="X111" s="15">
        <v>1</v>
      </c>
      <c r="Y111" s="10"/>
    </row>
    <row r="112" spans="1:25" ht="31" x14ac:dyDescent="0.35">
      <c r="A112" s="235"/>
      <c r="B112" s="159">
        <v>106</v>
      </c>
      <c r="C112" s="50"/>
      <c r="D112" s="81"/>
      <c r="E112" s="81"/>
      <c r="F112" s="81"/>
      <c r="G112" s="81">
        <v>1</v>
      </c>
      <c r="H112" s="98">
        <f t="shared" si="51"/>
        <v>2</v>
      </c>
      <c r="I112" s="98">
        <f t="shared" si="52"/>
        <v>13</v>
      </c>
      <c r="J112" s="98">
        <f t="shared" si="53"/>
        <v>1</v>
      </c>
      <c r="K112" s="98">
        <f t="shared" si="54"/>
        <v>4</v>
      </c>
      <c r="L112" s="98">
        <f t="shared" si="55"/>
        <v>5</v>
      </c>
      <c r="M112" s="96" t="str">
        <f t="shared" si="50"/>
        <v/>
      </c>
      <c r="N112" s="23" t="str">
        <f t="shared" si="56"/>
        <v>2.13.1.4.5.</v>
      </c>
      <c r="O112" s="24" t="s">
        <v>327</v>
      </c>
      <c r="P112" s="10"/>
      <c r="Q112" s="11"/>
      <c r="R112" s="12"/>
      <c r="S112" s="14" t="str">
        <f t="shared" si="58"/>
        <v/>
      </c>
      <c r="T112" s="10"/>
      <c r="U112" s="10" t="s">
        <v>496</v>
      </c>
      <c r="V112" s="187" t="s">
        <v>183</v>
      </c>
      <c r="W112" s="116" t="s">
        <v>410</v>
      </c>
      <c r="X112" s="15">
        <v>1</v>
      </c>
      <c r="Y112" s="10"/>
    </row>
    <row r="113" spans="1:25" ht="31" x14ac:dyDescent="0.35">
      <c r="A113" s="235"/>
      <c r="B113" s="159">
        <v>107</v>
      </c>
      <c r="C113" s="50"/>
      <c r="D113" s="81"/>
      <c r="E113" s="81"/>
      <c r="F113" s="81"/>
      <c r="G113" s="81">
        <v>1</v>
      </c>
      <c r="H113" s="98">
        <f t="shared" si="51"/>
        <v>2</v>
      </c>
      <c r="I113" s="98">
        <f t="shared" si="52"/>
        <v>13</v>
      </c>
      <c r="J113" s="98">
        <f t="shared" si="53"/>
        <v>1</v>
      </c>
      <c r="K113" s="98">
        <f t="shared" si="54"/>
        <v>4</v>
      </c>
      <c r="L113" s="98">
        <f t="shared" si="55"/>
        <v>6</v>
      </c>
      <c r="M113" s="96" t="str">
        <f t="shared" si="50"/>
        <v/>
      </c>
      <c r="N113" s="23" t="str">
        <f t="shared" si="56"/>
        <v>2.13.1.4.6.</v>
      </c>
      <c r="O113" s="24" t="s">
        <v>328</v>
      </c>
      <c r="P113" s="10"/>
      <c r="Q113" s="11"/>
      <c r="R113" s="12"/>
      <c r="S113" s="14" t="str">
        <f t="shared" si="58"/>
        <v/>
      </c>
      <c r="T113" s="10"/>
      <c r="U113" s="10" t="s">
        <v>496</v>
      </c>
      <c r="V113" s="187" t="s">
        <v>183</v>
      </c>
      <c r="W113" s="116" t="s">
        <v>410</v>
      </c>
      <c r="X113" s="15">
        <v>1</v>
      </c>
      <c r="Y113" s="10"/>
    </row>
    <row r="114" spans="1:25" ht="31" x14ac:dyDescent="0.35">
      <c r="A114" s="235"/>
      <c r="B114" s="159">
        <v>108</v>
      </c>
      <c r="C114" s="50"/>
      <c r="D114" s="81"/>
      <c r="E114" s="81"/>
      <c r="F114" s="81"/>
      <c r="G114" s="81">
        <v>1</v>
      </c>
      <c r="H114" s="98">
        <f t="shared" si="51"/>
        <v>2</v>
      </c>
      <c r="I114" s="98">
        <f t="shared" si="52"/>
        <v>13</v>
      </c>
      <c r="J114" s="98">
        <f t="shared" si="53"/>
        <v>1</v>
      </c>
      <c r="K114" s="98">
        <f t="shared" si="54"/>
        <v>4</v>
      </c>
      <c r="L114" s="98">
        <f t="shared" si="55"/>
        <v>7</v>
      </c>
      <c r="M114" s="96" t="str">
        <f t="shared" si="50"/>
        <v/>
      </c>
      <c r="N114" s="23" t="str">
        <f t="shared" si="56"/>
        <v>2.13.1.4.7.</v>
      </c>
      <c r="O114" s="24" t="s">
        <v>329</v>
      </c>
      <c r="P114" s="10"/>
      <c r="Q114" s="11"/>
      <c r="R114" s="12"/>
      <c r="S114" s="14" t="str">
        <f t="shared" si="58"/>
        <v/>
      </c>
      <c r="T114" s="10"/>
      <c r="U114" s="10" t="s">
        <v>496</v>
      </c>
      <c r="V114" s="187" t="s">
        <v>183</v>
      </c>
      <c r="W114" s="116" t="s">
        <v>410</v>
      </c>
      <c r="X114" s="15">
        <v>1</v>
      </c>
      <c r="Y114" s="10"/>
    </row>
    <row r="115" spans="1:25" ht="31" x14ac:dyDescent="0.35">
      <c r="A115" s="235"/>
      <c r="B115" s="163">
        <v>109</v>
      </c>
      <c r="C115" s="56"/>
      <c r="D115" s="80"/>
      <c r="E115" s="80">
        <v>1</v>
      </c>
      <c r="F115" s="80"/>
      <c r="G115" s="80"/>
      <c r="H115" s="97">
        <f t="shared" si="51"/>
        <v>2</v>
      </c>
      <c r="I115" s="97">
        <f t="shared" si="52"/>
        <v>13</v>
      </c>
      <c r="J115" s="97">
        <f t="shared" si="53"/>
        <v>2</v>
      </c>
      <c r="K115" s="97" t="str">
        <f t="shared" si="54"/>
        <v/>
      </c>
      <c r="L115" s="97" t="str">
        <f t="shared" si="55"/>
        <v/>
      </c>
      <c r="M115" s="96" t="str">
        <f t="shared" si="50"/>
        <v/>
      </c>
      <c r="N115" s="23" t="str">
        <f t="shared" si="56"/>
        <v>2.13.2.</v>
      </c>
      <c r="O115" s="21" t="s">
        <v>7</v>
      </c>
      <c r="P115" s="194"/>
      <c r="Q115" s="11"/>
      <c r="R115" s="12"/>
      <c r="S115" s="14" t="s">
        <v>184</v>
      </c>
      <c r="T115" s="10"/>
      <c r="U115" s="10" t="s">
        <v>496</v>
      </c>
      <c r="V115" s="32"/>
      <c r="W115" s="26"/>
      <c r="X115" s="14" t="s">
        <v>184</v>
      </c>
      <c r="Y115" s="10"/>
    </row>
    <row r="116" spans="1:25" ht="46.5" x14ac:dyDescent="0.35">
      <c r="A116" s="235"/>
      <c r="B116" s="159">
        <v>110</v>
      </c>
      <c r="C116" s="50"/>
      <c r="D116" s="81"/>
      <c r="E116" s="81"/>
      <c r="F116" s="81">
        <v>1</v>
      </c>
      <c r="G116" s="81"/>
      <c r="H116" s="98">
        <f t="shared" si="51"/>
        <v>2</v>
      </c>
      <c r="I116" s="98">
        <f t="shared" si="52"/>
        <v>13</v>
      </c>
      <c r="J116" s="98">
        <f t="shared" si="53"/>
        <v>2</v>
      </c>
      <c r="K116" s="98">
        <f t="shared" si="54"/>
        <v>1</v>
      </c>
      <c r="L116" s="98" t="str">
        <f t="shared" si="55"/>
        <v/>
      </c>
      <c r="M116" s="96" t="str">
        <f t="shared" si="50"/>
        <v/>
      </c>
      <c r="N116" s="23" t="str">
        <f t="shared" si="56"/>
        <v>2.13.2.1.</v>
      </c>
      <c r="O116" s="21" t="s">
        <v>188</v>
      </c>
      <c r="P116" s="10"/>
      <c r="Q116" s="168"/>
      <c r="R116" s="170" t="s">
        <v>465</v>
      </c>
      <c r="S116" s="14" t="str">
        <f>IF(P116="","",IF(P116=$BF$4,$BF$5,IF(P116=$BG$4,$BG$5,IF(P116=$BH$4,$BH$5,IF(P116=$BI$4,$BI$5,"")))))</f>
        <v/>
      </c>
      <c r="T116" s="10"/>
      <c r="U116" s="10" t="s">
        <v>496</v>
      </c>
      <c r="V116" s="183" t="s">
        <v>192</v>
      </c>
      <c r="W116" s="116" t="s">
        <v>410</v>
      </c>
      <c r="X116" s="15">
        <v>3</v>
      </c>
      <c r="Y116" s="10"/>
    </row>
    <row r="117" spans="1:25" ht="31" x14ac:dyDescent="0.35">
      <c r="A117" s="235"/>
      <c r="B117" s="159">
        <v>111</v>
      </c>
      <c r="C117" s="50"/>
      <c r="D117" s="81"/>
      <c r="E117" s="81"/>
      <c r="F117" s="81">
        <v>1</v>
      </c>
      <c r="G117" s="81"/>
      <c r="H117" s="98">
        <f t="shared" si="51"/>
        <v>2</v>
      </c>
      <c r="I117" s="98">
        <f t="shared" si="52"/>
        <v>13</v>
      </c>
      <c r="J117" s="98">
        <f t="shared" si="53"/>
        <v>2</v>
      </c>
      <c r="K117" s="98">
        <f t="shared" si="54"/>
        <v>2</v>
      </c>
      <c r="L117" s="98" t="str">
        <f t="shared" si="55"/>
        <v/>
      </c>
      <c r="M117" s="96" t="str">
        <f t="shared" si="50"/>
        <v/>
      </c>
      <c r="N117" s="23" t="str">
        <f t="shared" si="56"/>
        <v>2.13.2.2.</v>
      </c>
      <c r="O117" s="33" t="s">
        <v>540</v>
      </c>
      <c r="P117" s="10"/>
      <c r="Q117" s="168"/>
      <c r="R117" s="170" t="s">
        <v>390</v>
      </c>
      <c r="S117" s="14" t="str">
        <f t="shared" ref="S117:S137" si="59">IF(P117="","",IF(P117=$AE$2,$AF$2,IF(P117=$AE$3,$AF$3,"")))</f>
        <v/>
      </c>
      <c r="T117" s="10"/>
      <c r="U117" s="10" t="s">
        <v>496</v>
      </c>
      <c r="V117" s="187" t="s">
        <v>183</v>
      </c>
      <c r="W117" s="116" t="s">
        <v>410</v>
      </c>
      <c r="X117" s="15">
        <v>1</v>
      </c>
      <c r="Y117" s="10"/>
    </row>
    <row r="118" spans="1:25" ht="31" x14ac:dyDescent="0.35">
      <c r="A118" s="235"/>
      <c r="B118" s="159">
        <v>112</v>
      </c>
      <c r="C118" s="50"/>
      <c r="D118" s="81"/>
      <c r="E118" s="81"/>
      <c r="F118" s="81"/>
      <c r="G118" s="81">
        <v>1</v>
      </c>
      <c r="H118" s="98">
        <f t="shared" si="51"/>
        <v>2</v>
      </c>
      <c r="I118" s="98">
        <f t="shared" si="52"/>
        <v>13</v>
      </c>
      <c r="J118" s="98">
        <f t="shared" si="53"/>
        <v>2</v>
      </c>
      <c r="K118" s="98">
        <f t="shared" si="54"/>
        <v>2</v>
      </c>
      <c r="L118" s="98">
        <f t="shared" si="55"/>
        <v>1</v>
      </c>
      <c r="M118" s="96" t="str">
        <f t="shared" si="50"/>
        <v/>
      </c>
      <c r="N118" s="23" t="str">
        <f t="shared" si="56"/>
        <v>2.13.2.2.1.</v>
      </c>
      <c r="O118" s="129" t="s">
        <v>313</v>
      </c>
      <c r="P118" s="10"/>
      <c r="Q118" s="11"/>
      <c r="R118" s="12"/>
      <c r="S118" s="14" t="str">
        <f t="shared" si="59"/>
        <v/>
      </c>
      <c r="T118" s="10"/>
      <c r="U118" s="10" t="s">
        <v>496</v>
      </c>
      <c r="V118" s="187" t="s">
        <v>183</v>
      </c>
      <c r="W118" s="116" t="s">
        <v>410</v>
      </c>
      <c r="X118" s="15">
        <v>1</v>
      </c>
      <c r="Y118" s="10"/>
    </row>
    <row r="119" spans="1:25" ht="31" x14ac:dyDescent="0.35">
      <c r="A119" s="235"/>
      <c r="B119" s="159">
        <v>113</v>
      </c>
      <c r="C119" s="50"/>
      <c r="D119" s="81"/>
      <c r="E119" s="81"/>
      <c r="F119" s="81"/>
      <c r="G119" s="81">
        <v>1</v>
      </c>
      <c r="H119" s="98">
        <f t="shared" si="51"/>
        <v>2</v>
      </c>
      <c r="I119" s="98">
        <f t="shared" si="52"/>
        <v>13</v>
      </c>
      <c r="J119" s="98">
        <f t="shared" si="53"/>
        <v>2</v>
      </c>
      <c r="K119" s="98">
        <f t="shared" si="54"/>
        <v>2</v>
      </c>
      <c r="L119" s="98">
        <f t="shared" si="55"/>
        <v>2</v>
      </c>
      <c r="M119" s="96" t="str">
        <f t="shared" si="50"/>
        <v/>
      </c>
      <c r="N119" s="23" t="str">
        <f t="shared" si="56"/>
        <v>2.13.2.2.2.</v>
      </c>
      <c r="O119" s="129" t="s">
        <v>314</v>
      </c>
      <c r="P119" s="10"/>
      <c r="Q119" s="11"/>
      <c r="R119" s="12"/>
      <c r="S119" s="14" t="str">
        <f t="shared" si="59"/>
        <v/>
      </c>
      <c r="T119" s="10"/>
      <c r="U119" s="10" t="s">
        <v>496</v>
      </c>
      <c r="V119" s="187" t="s">
        <v>183</v>
      </c>
      <c r="W119" s="116" t="s">
        <v>410</v>
      </c>
      <c r="X119" s="15">
        <v>1</v>
      </c>
      <c r="Y119" s="10"/>
    </row>
    <row r="120" spans="1:25" ht="31" x14ac:dyDescent="0.35">
      <c r="A120" s="235"/>
      <c r="B120" s="159">
        <v>114</v>
      </c>
      <c r="C120" s="50"/>
      <c r="D120" s="81"/>
      <c r="E120" s="81"/>
      <c r="F120" s="81"/>
      <c r="G120" s="81">
        <v>1</v>
      </c>
      <c r="H120" s="98">
        <f t="shared" si="51"/>
        <v>2</v>
      </c>
      <c r="I120" s="98">
        <f t="shared" si="52"/>
        <v>13</v>
      </c>
      <c r="J120" s="98">
        <f t="shared" si="53"/>
        <v>2</v>
      </c>
      <c r="K120" s="98">
        <f t="shared" si="54"/>
        <v>2</v>
      </c>
      <c r="L120" s="98">
        <f t="shared" si="55"/>
        <v>3</v>
      </c>
      <c r="M120" s="96" t="str">
        <f t="shared" si="50"/>
        <v/>
      </c>
      <c r="N120" s="23" t="str">
        <f t="shared" si="56"/>
        <v>2.13.2.2.3.</v>
      </c>
      <c r="O120" s="129" t="s">
        <v>315</v>
      </c>
      <c r="P120" s="10"/>
      <c r="Q120" s="11"/>
      <c r="R120" s="12"/>
      <c r="S120" s="14" t="str">
        <f t="shared" si="59"/>
        <v/>
      </c>
      <c r="T120" s="10"/>
      <c r="U120" s="10" t="s">
        <v>496</v>
      </c>
      <c r="V120" s="187" t="s">
        <v>183</v>
      </c>
      <c r="W120" s="116" t="s">
        <v>410</v>
      </c>
      <c r="X120" s="15">
        <v>1</v>
      </c>
      <c r="Y120" s="10"/>
    </row>
    <row r="121" spans="1:25" ht="31" x14ac:dyDescent="0.35">
      <c r="A121" s="235"/>
      <c r="B121" s="159">
        <v>115</v>
      </c>
      <c r="C121" s="50"/>
      <c r="D121" s="81"/>
      <c r="E121" s="81"/>
      <c r="F121" s="81"/>
      <c r="G121" s="81">
        <v>1</v>
      </c>
      <c r="H121" s="98">
        <f t="shared" si="51"/>
        <v>2</v>
      </c>
      <c r="I121" s="98">
        <f t="shared" si="52"/>
        <v>13</v>
      </c>
      <c r="J121" s="98">
        <f t="shared" si="53"/>
        <v>2</v>
      </c>
      <c r="K121" s="98">
        <f t="shared" si="54"/>
        <v>2</v>
      </c>
      <c r="L121" s="98">
        <f t="shared" si="55"/>
        <v>4</v>
      </c>
      <c r="M121" s="96" t="str">
        <f t="shared" si="50"/>
        <v/>
      </c>
      <c r="N121" s="23" t="str">
        <f t="shared" si="56"/>
        <v>2.13.2.2.4.</v>
      </c>
      <c r="O121" s="129" t="s">
        <v>316</v>
      </c>
      <c r="P121" s="10"/>
      <c r="Q121" s="11"/>
      <c r="R121" s="12"/>
      <c r="S121" s="14" t="str">
        <f t="shared" si="59"/>
        <v/>
      </c>
      <c r="T121" s="10"/>
      <c r="U121" s="10" t="s">
        <v>496</v>
      </c>
      <c r="V121" s="187" t="s">
        <v>183</v>
      </c>
      <c r="W121" s="116" t="s">
        <v>410</v>
      </c>
      <c r="X121" s="15">
        <v>1</v>
      </c>
      <c r="Y121" s="10"/>
    </row>
    <row r="122" spans="1:25" ht="31" x14ac:dyDescent="0.35">
      <c r="A122" s="235"/>
      <c r="B122" s="159">
        <v>116</v>
      </c>
      <c r="C122" s="50"/>
      <c r="D122" s="81"/>
      <c r="E122" s="81"/>
      <c r="F122" s="81"/>
      <c r="G122" s="81">
        <v>1</v>
      </c>
      <c r="H122" s="98">
        <f t="shared" si="51"/>
        <v>2</v>
      </c>
      <c r="I122" s="98">
        <f t="shared" si="52"/>
        <v>13</v>
      </c>
      <c r="J122" s="98">
        <f t="shared" si="53"/>
        <v>2</v>
      </c>
      <c r="K122" s="98">
        <f t="shared" si="54"/>
        <v>2</v>
      </c>
      <c r="L122" s="98">
        <f t="shared" si="55"/>
        <v>5</v>
      </c>
      <c r="M122" s="96" t="str">
        <f t="shared" si="50"/>
        <v/>
      </c>
      <c r="N122" s="23" t="str">
        <f t="shared" si="56"/>
        <v>2.13.2.2.5.</v>
      </c>
      <c r="O122" s="129" t="s">
        <v>317</v>
      </c>
      <c r="P122" s="10"/>
      <c r="Q122" s="11"/>
      <c r="R122" s="12"/>
      <c r="S122" s="14" t="str">
        <f t="shared" si="59"/>
        <v/>
      </c>
      <c r="T122" s="10"/>
      <c r="U122" s="10" t="s">
        <v>496</v>
      </c>
      <c r="V122" s="187" t="s">
        <v>183</v>
      </c>
      <c r="W122" s="116" t="s">
        <v>410</v>
      </c>
      <c r="X122" s="15">
        <v>1</v>
      </c>
      <c r="Y122" s="10"/>
    </row>
    <row r="123" spans="1:25" ht="31" x14ac:dyDescent="0.35">
      <c r="A123" s="235"/>
      <c r="B123" s="159">
        <v>117</v>
      </c>
      <c r="C123" s="50"/>
      <c r="D123" s="81"/>
      <c r="E123" s="81"/>
      <c r="F123" s="81"/>
      <c r="G123" s="81">
        <v>1</v>
      </c>
      <c r="H123" s="98">
        <f t="shared" si="51"/>
        <v>2</v>
      </c>
      <c r="I123" s="98">
        <f t="shared" si="52"/>
        <v>13</v>
      </c>
      <c r="J123" s="98">
        <f t="shared" si="53"/>
        <v>2</v>
      </c>
      <c r="K123" s="98">
        <f t="shared" si="54"/>
        <v>2</v>
      </c>
      <c r="L123" s="98">
        <f t="shared" si="55"/>
        <v>6</v>
      </c>
      <c r="M123" s="96" t="str">
        <f t="shared" si="50"/>
        <v/>
      </c>
      <c r="N123" s="23" t="str">
        <f t="shared" si="56"/>
        <v>2.13.2.2.6.</v>
      </c>
      <c r="O123" s="129" t="s">
        <v>318</v>
      </c>
      <c r="P123" s="10"/>
      <c r="Q123" s="11"/>
      <c r="R123" s="12"/>
      <c r="S123" s="14" t="str">
        <f t="shared" si="59"/>
        <v/>
      </c>
      <c r="T123" s="10"/>
      <c r="U123" s="10" t="s">
        <v>496</v>
      </c>
      <c r="V123" s="187" t="s">
        <v>183</v>
      </c>
      <c r="W123" s="116" t="s">
        <v>410</v>
      </c>
      <c r="X123" s="15">
        <v>1</v>
      </c>
      <c r="Y123" s="10"/>
    </row>
    <row r="124" spans="1:25" ht="31" x14ac:dyDescent="0.35">
      <c r="A124" s="235"/>
      <c r="B124" s="159">
        <v>118</v>
      </c>
      <c r="C124" s="50"/>
      <c r="D124" s="81"/>
      <c r="E124" s="81"/>
      <c r="F124" s="81"/>
      <c r="G124" s="81">
        <v>1</v>
      </c>
      <c r="H124" s="98">
        <f t="shared" si="51"/>
        <v>2</v>
      </c>
      <c r="I124" s="98">
        <f t="shared" si="52"/>
        <v>13</v>
      </c>
      <c r="J124" s="98">
        <f t="shared" si="53"/>
        <v>2</v>
      </c>
      <c r="K124" s="98">
        <f t="shared" si="54"/>
        <v>2</v>
      </c>
      <c r="L124" s="98">
        <f t="shared" si="55"/>
        <v>7</v>
      </c>
      <c r="M124" s="96" t="str">
        <f t="shared" si="50"/>
        <v/>
      </c>
      <c r="N124" s="23" t="str">
        <f t="shared" si="56"/>
        <v>2.13.2.2.7.</v>
      </c>
      <c r="O124" s="129" t="s">
        <v>319</v>
      </c>
      <c r="P124" s="10"/>
      <c r="Q124" s="168"/>
      <c r="R124" s="170" t="s">
        <v>320</v>
      </c>
      <c r="S124" s="14" t="str">
        <f t="shared" si="59"/>
        <v/>
      </c>
      <c r="T124" s="10"/>
      <c r="U124" s="10" t="s">
        <v>496</v>
      </c>
      <c r="V124" s="187" t="s">
        <v>183</v>
      </c>
      <c r="W124" s="116" t="s">
        <v>410</v>
      </c>
      <c r="X124" s="15">
        <v>1</v>
      </c>
      <c r="Y124" s="10"/>
    </row>
    <row r="125" spans="1:25" ht="31" x14ac:dyDescent="0.35">
      <c r="A125" s="235"/>
      <c r="B125" s="159">
        <v>119</v>
      </c>
      <c r="C125" s="50"/>
      <c r="D125" s="81"/>
      <c r="E125" s="81"/>
      <c r="F125" s="81"/>
      <c r="G125" s="81">
        <v>1</v>
      </c>
      <c r="H125" s="98">
        <f t="shared" si="51"/>
        <v>2</v>
      </c>
      <c r="I125" s="98">
        <f t="shared" si="52"/>
        <v>13</v>
      </c>
      <c r="J125" s="98">
        <f t="shared" si="53"/>
        <v>2</v>
      </c>
      <c r="K125" s="98">
        <f t="shared" si="54"/>
        <v>2</v>
      </c>
      <c r="L125" s="98">
        <f t="shared" si="55"/>
        <v>8</v>
      </c>
      <c r="M125" s="96" t="str">
        <f t="shared" si="50"/>
        <v/>
      </c>
      <c r="N125" s="23" t="str">
        <f t="shared" si="56"/>
        <v>2.13.2.2.8.</v>
      </c>
      <c r="O125" s="24" t="s">
        <v>498</v>
      </c>
      <c r="P125" s="10"/>
      <c r="Q125" s="11"/>
      <c r="R125" s="12"/>
      <c r="S125" s="14" t="str">
        <f t="shared" si="59"/>
        <v/>
      </c>
      <c r="T125" s="10"/>
      <c r="U125" s="10" t="s">
        <v>496</v>
      </c>
      <c r="V125" s="187" t="s">
        <v>183</v>
      </c>
      <c r="W125" s="116" t="s">
        <v>410</v>
      </c>
      <c r="X125" s="15">
        <v>1</v>
      </c>
      <c r="Y125" s="10"/>
    </row>
    <row r="126" spans="1:25" ht="31" x14ac:dyDescent="0.35">
      <c r="A126" s="235"/>
      <c r="B126" s="159">
        <v>120</v>
      </c>
      <c r="C126" s="50"/>
      <c r="D126" s="81"/>
      <c r="E126" s="81"/>
      <c r="F126" s="81"/>
      <c r="G126" s="81">
        <v>1</v>
      </c>
      <c r="H126" s="98">
        <f t="shared" si="51"/>
        <v>2</v>
      </c>
      <c r="I126" s="98">
        <f t="shared" si="52"/>
        <v>13</v>
      </c>
      <c r="J126" s="98">
        <f t="shared" si="53"/>
        <v>2</v>
      </c>
      <c r="K126" s="98">
        <f t="shared" si="54"/>
        <v>2</v>
      </c>
      <c r="L126" s="98">
        <f t="shared" si="55"/>
        <v>9</v>
      </c>
      <c r="M126" s="96" t="str">
        <f t="shared" si="50"/>
        <v/>
      </c>
      <c r="N126" s="23" t="str">
        <f t="shared" si="56"/>
        <v>2.13.2.2.9.</v>
      </c>
      <c r="O126" s="24" t="s">
        <v>330</v>
      </c>
      <c r="P126" s="10"/>
      <c r="Q126" s="11"/>
      <c r="R126" s="12"/>
      <c r="S126" s="14" t="str">
        <f t="shared" si="59"/>
        <v/>
      </c>
      <c r="T126" s="10"/>
      <c r="U126" s="10" t="s">
        <v>496</v>
      </c>
      <c r="V126" s="187" t="s">
        <v>183</v>
      </c>
      <c r="W126" s="116" t="s">
        <v>410</v>
      </c>
      <c r="X126" s="15">
        <v>1</v>
      </c>
      <c r="Y126" s="10"/>
    </row>
    <row r="127" spans="1:25" ht="31" x14ac:dyDescent="0.35">
      <c r="A127" s="235"/>
      <c r="B127" s="159">
        <v>121</v>
      </c>
      <c r="C127" s="50"/>
      <c r="D127" s="81"/>
      <c r="E127" s="81"/>
      <c r="F127" s="81"/>
      <c r="G127" s="81">
        <v>1</v>
      </c>
      <c r="H127" s="98">
        <f t="shared" si="51"/>
        <v>2</v>
      </c>
      <c r="I127" s="98">
        <f t="shared" si="52"/>
        <v>13</v>
      </c>
      <c r="J127" s="98">
        <f t="shared" si="53"/>
        <v>2</v>
      </c>
      <c r="K127" s="98">
        <f t="shared" si="54"/>
        <v>2</v>
      </c>
      <c r="L127" s="98">
        <f t="shared" si="55"/>
        <v>10</v>
      </c>
      <c r="M127" s="96" t="str">
        <f t="shared" si="50"/>
        <v/>
      </c>
      <c r="N127" s="23" t="str">
        <f t="shared" si="56"/>
        <v>2.13.2.2.10.</v>
      </c>
      <c r="O127" s="24" t="s">
        <v>331</v>
      </c>
      <c r="P127" s="10"/>
      <c r="Q127" s="11"/>
      <c r="R127" s="12"/>
      <c r="S127" s="14" t="str">
        <f t="shared" si="59"/>
        <v/>
      </c>
      <c r="T127" s="10"/>
      <c r="U127" s="10" t="s">
        <v>496</v>
      </c>
      <c r="V127" s="187" t="s">
        <v>183</v>
      </c>
      <c r="W127" s="116" t="s">
        <v>410</v>
      </c>
      <c r="X127" s="15">
        <v>1</v>
      </c>
      <c r="Y127" s="10"/>
    </row>
    <row r="128" spans="1:25" ht="31" x14ac:dyDescent="0.35">
      <c r="A128" s="235"/>
      <c r="B128" s="159">
        <v>122</v>
      </c>
      <c r="C128" s="50"/>
      <c r="D128" s="81"/>
      <c r="E128" s="81"/>
      <c r="F128" s="81"/>
      <c r="G128" s="81">
        <v>1</v>
      </c>
      <c r="H128" s="98">
        <f t="shared" si="51"/>
        <v>2</v>
      </c>
      <c r="I128" s="98">
        <f t="shared" si="52"/>
        <v>13</v>
      </c>
      <c r="J128" s="98">
        <f t="shared" si="53"/>
        <v>2</v>
      </c>
      <c r="K128" s="98">
        <f t="shared" si="54"/>
        <v>2</v>
      </c>
      <c r="L128" s="98">
        <f t="shared" si="55"/>
        <v>11</v>
      </c>
      <c r="M128" s="96" t="str">
        <f t="shared" si="50"/>
        <v/>
      </c>
      <c r="N128" s="23" t="str">
        <f t="shared" si="56"/>
        <v>2.13.2.2.11.</v>
      </c>
      <c r="O128" s="24" t="s">
        <v>332</v>
      </c>
      <c r="P128" s="10"/>
      <c r="Q128" s="11"/>
      <c r="R128" s="12"/>
      <c r="S128" s="14" t="str">
        <f t="shared" si="59"/>
        <v/>
      </c>
      <c r="T128" s="10"/>
      <c r="U128" s="10" t="s">
        <v>496</v>
      </c>
      <c r="V128" s="187" t="s">
        <v>183</v>
      </c>
      <c r="W128" s="116" t="s">
        <v>410</v>
      </c>
      <c r="X128" s="15">
        <v>1</v>
      </c>
      <c r="Y128" s="10"/>
    </row>
    <row r="129" spans="1:25" ht="31" x14ac:dyDescent="0.35">
      <c r="A129" s="235"/>
      <c r="B129" s="159">
        <v>123</v>
      </c>
      <c r="C129" s="50"/>
      <c r="D129" s="81"/>
      <c r="E129" s="81"/>
      <c r="F129" s="81">
        <v>1</v>
      </c>
      <c r="G129" s="81"/>
      <c r="H129" s="98">
        <f t="shared" si="51"/>
        <v>2</v>
      </c>
      <c r="I129" s="98">
        <f t="shared" si="52"/>
        <v>13</v>
      </c>
      <c r="J129" s="98">
        <f t="shared" si="53"/>
        <v>2</v>
      </c>
      <c r="K129" s="98">
        <f t="shared" si="54"/>
        <v>3</v>
      </c>
      <c r="L129" s="98" t="str">
        <f t="shared" si="55"/>
        <v/>
      </c>
      <c r="M129" s="96" t="str">
        <f t="shared" si="50"/>
        <v/>
      </c>
      <c r="N129" s="23" t="str">
        <f t="shared" si="56"/>
        <v>2.13.2.3.</v>
      </c>
      <c r="O129" s="33" t="s">
        <v>541</v>
      </c>
      <c r="P129" s="10"/>
      <c r="Q129" s="168"/>
      <c r="R129" s="170" t="s">
        <v>391</v>
      </c>
      <c r="S129" s="14" t="str">
        <f t="shared" si="59"/>
        <v/>
      </c>
      <c r="T129" s="10"/>
      <c r="U129" s="10" t="s">
        <v>496</v>
      </c>
      <c r="V129" s="187" t="s">
        <v>183</v>
      </c>
      <c r="W129" s="116" t="s">
        <v>410</v>
      </c>
      <c r="X129" s="15">
        <v>1</v>
      </c>
      <c r="Y129" s="10"/>
    </row>
    <row r="130" spans="1:25" ht="31" x14ac:dyDescent="0.35">
      <c r="A130" s="235"/>
      <c r="B130" s="159">
        <v>124</v>
      </c>
      <c r="C130" s="50"/>
      <c r="D130" s="81"/>
      <c r="E130" s="81"/>
      <c r="F130" s="81"/>
      <c r="G130" s="81">
        <v>1</v>
      </c>
      <c r="H130" s="98">
        <f t="shared" si="51"/>
        <v>2</v>
      </c>
      <c r="I130" s="98">
        <f t="shared" si="52"/>
        <v>13</v>
      </c>
      <c r="J130" s="98">
        <f t="shared" si="53"/>
        <v>2</v>
      </c>
      <c r="K130" s="98">
        <f t="shared" si="54"/>
        <v>3</v>
      </c>
      <c r="L130" s="98">
        <f t="shared" si="55"/>
        <v>1</v>
      </c>
      <c r="M130" s="96" t="str">
        <f t="shared" si="50"/>
        <v/>
      </c>
      <c r="N130" s="23" t="str">
        <f t="shared" si="56"/>
        <v>2.13.2.3.1.</v>
      </c>
      <c r="O130" s="129" t="s">
        <v>321</v>
      </c>
      <c r="P130" s="10"/>
      <c r="Q130" s="11"/>
      <c r="R130" s="12"/>
      <c r="S130" s="14" t="str">
        <f t="shared" si="59"/>
        <v/>
      </c>
      <c r="T130" s="10"/>
      <c r="U130" s="10" t="s">
        <v>496</v>
      </c>
      <c r="V130" s="187" t="s">
        <v>183</v>
      </c>
      <c r="W130" s="116" t="s">
        <v>410</v>
      </c>
      <c r="X130" s="15">
        <v>1</v>
      </c>
      <c r="Y130" s="10"/>
    </row>
    <row r="131" spans="1:25" ht="31" x14ac:dyDescent="0.35">
      <c r="A131" s="235"/>
      <c r="B131" s="159">
        <v>125</v>
      </c>
      <c r="C131" s="50"/>
      <c r="D131" s="81"/>
      <c r="E131" s="81"/>
      <c r="F131" s="81"/>
      <c r="G131" s="81">
        <v>1</v>
      </c>
      <c r="H131" s="98">
        <f t="shared" si="51"/>
        <v>2</v>
      </c>
      <c r="I131" s="98">
        <f t="shared" si="52"/>
        <v>13</v>
      </c>
      <c r="J131" s="98">
        <f t="shared" si="53"/>
        <v>2</v>
      </c>
      <c r="K131" s="98">
        <f t="shared" si="54"/>
        <v>3</v>
      </c>
      <c r="L131" s="98">
        <f t="shared" si="55"/>
        <v>2</v>
      </c>
      <c r="M131" s="96" t="str">
        <f t="shared" si="50"/>
        <v/>
      </c>
      <c r="N131" s="23" t="str">
        <f t="shared" si="56"/>
        <v>2.13.2.3.2.</v>
      </c>
      <c r="O131" s="129" t="s">
        <v>322</v>
      </c>
      <c r="P131" s="10"/>
      <c r="Q131" s="11"/>
      <c r="R131" s="12"/>
      <c r="S131" s="14" t="str">
        <f t="shared" si="59"/>
        <v/>
      </c>
      <c r="T131" s="10"/>
      <c r="U131" s="10" t="s">
        <v>496</v>
      </c>
      <c r="V131" s="187" t="s">
        <v>183</v>
      </c>
      <c r="W131" s="116" t="s">
        <v>410</v>
      </c>
      <c r="X131" s="15">
        <v>1</v>
      </c>
      <c r="Y131" s="10"/>
    </row>
    <row r="132" spans="1:25" ht="31" x14ac:dyDescent="0.35">
      <c r="A132" s="235"/>
      <c r="B132" s="159">
        <v>126</v>
      </c>
      <c r="C132" s="50"/>
      <c r="D132" s="81"/>
      <c r="E132" s="81"/>
      <c r="F132" s="81"/>
      <c r="G132" s="81">
        <v>1</v>
      </c>
      <c r="H132" s="98">
        <f t="shared" si="51"/>
        <v>2</v>
      </c>
      <c r="I132" s="98">
        <f t="shared" si="52"/>
        <v>13</v>
      </c>
      <c r="J132" s="98">
        <f t="shared" si="53"/>
        <v>2</v>
      </c>
      <c r="K132" s="98">
        <f t="shared" si="54"/>
        <v>3</v>
      </c>
      <c r="L132" s="98">
        <f t="shared" si="55"/>
        <v>3</v>
      </c>
      <c r="M132" s="96" t="str">
        <f t="shared" si="50"/>
        <v/>
      </c>
      <c r="N132" s="23" t="str">
        <f t="shared" si="56"/>
        <v>2.13.2.3.3.</v>
      </c>
      <c r="O132" s="129" t="s">
        <v>323</v>
      </c>
      <c r="P132" s="10"/>
      <c r="Q132" s="11"/>
      <c r="R132" s="12"/>
      <c r="S132" s="14" t="str">
        <f t="shared" si="59"/>
        <v/>
      </c>
      <c r="T132" s="10"/>
      <c r="U132" s="10" t="s">
        <v>496</v>
      </c>
      <c r="V132" s="187" t="s">
        <v>183</v>
      </c>
      <c r="W132" s="116" t="s">
        <v>410</v>
      </c>
      <c r="X132" s="15">
        <v>1</v>
      </c>
      <c r="Y132" s="10"/>
    </row>
    <row r="133" spans="1:25" ht="31" x14ac:dyDescent="0.35">
      <c r="A133" s="235"/>
      <c r="B133" s="159">
        <v>127</v>
      </c>
      <c r="C133" s="50"/>
      <c r="D133" s="81"/>
      <c r="E133" s="81"/>
      <c r="F133" s="81"/>
      <c r="G133" s="81">
        <v>1</v>
      </c>
      <c r="H133" s="98">
        <f t="shared" si="51"/>
        <v>2</v>
      </c>
      <c r="I133" s="98">
        <f t="shared" si="52"/>
        <v>13</v>
      </c>
      <c r="J133" s="98">
        <f t="shared" si="53"/>
        <v>2</v>
      </c>
      <c r="K133" s="98">
        <f t="shared" si="54"/>
        <v>3</v>
      </c>
      <c r="L133" s="98">
        <f t="shared" si="55"/>
        <v>4</v>
      </c>
      <c r="M133" s="96" t="str">
        <f t="shared" si="50"/>
        <v/>
      </c>
      <c r="N133" s="23" t="str">
        <f t="shared" si="56"/>
        <v>2.13.2.3.4.</v>
      </c>
      <c r="O133" s="223" t="s">
        <v>319</v>
      </c>
      <c r="P133" s="10"/>
      <c r="Q133" s="11"/>
      <c r="R133" s="12"/>
      <c r="S133" s="14" t="str">
        <f t="shared" si="59"/>
        <v/>
      </c>
      <c r="T133" s="10"/>
      <c r="U133" s="10" t="s">
        <v>496</v>
      </c>
      <c r="V133" s="187" t="s">
        <v>183</v>
      </c>
      <c r="W133" s="116" t="s">
        <v>410</v>
      </c>
      <c r="X133" s="15">
        <v>1</v>
      </c>
      <c r="Y133" s="10"/>
    </row>
    <row r="134" spans="1:25" ht="31" x14ac:dyDescent="0.35">
      <c r="A134" s="235"/>
      <c r="B134" s="159">
        <v>128</v>
      </c>
      <c r="C134" s="50"/>
      <c r="D134" s="81"/>
      <c r="E134" s="81"/>
      <c r="F134" s="81"/>
      <c r="G134" s="81">
        <v>1</v>
      </c>
      <c r="H134" s="98">
        <f t="shared" si="51"/>
        <v>2</v>
      </c>
      <c r="I134" s="98">
        <f t="shared" si="52"/>
        <v>13</v>
      </c>
      <c r="J134" s="98">
        <f t="shared" si="53"/>
        <v>2</v>
      </c>
      <c r="K134" s="98">
        <f t="shared" si="54"/>
        <v>3</v>
      </c>
      <c r="L134" s="98">
        <f t="shared" si="55"/>
        <v>5</v>
      </c>
      <c r="M134" s="96" t="str">
        <f t="shared" si="50"/>
        <v/>
      </c>
      <c r="N134" s="23" t="str">
        <f t="shared" si="56"/>
        <v>2.13.2.3.5.</v>
      </c>
      <c r="O134" s="24" t="s">
        <v>333</v>
      </c>
      <c r="P134" s="10"/>
      <c r="Q134" s="11"/>
      <c r="R134" s="12"/>
      <c r="S134" s="14" t="str">
        <f t="shared" si="59"/>
        <v/>
      </c>
      <c r="T134" s="10"/>
      <c r="U134" s="10" t="s">
        <v>496</v>
      </c>
      <c r="V134" s="187" t="s">
        <v>183</v>
      </c>
      <c r="W134" s="116" t="s">
        <v>410</v>
      </c>
      <c r="X134" s="15">
        <v>1</v>
      </c>
      <c r="Y134" s="10"/>
    </row>
    <row r="135" spans="1:25" ht="31" x14ac:dyDescent="0.35">
      <c r="A135" s="235"/>
      <c r="B135" s="159">
        <v>129</v>
      </c>
      <c r="C135" s="50"/>
      <c r="D135" s="81"/>
      <c r="E135" s="81"/>
      <c r="F135" s="81"/>
      <c r="G135" s="81">
        <v>1</v>
      </c>
      <c r="H135" s="98">
        <f t="shared" si="51"/>
        <v>2</v>
      </c>
      <c r="I135" s="98">
        <f t="shared" si="52"/>
        <v>13</v>
      </c>
      <c r="J135" s="98">
        <f t="shared" si="53"/>
        <v>2</v>
      </c>
      <c r="K135" s="98">
        <f t="shared" si="54"/>
        <v>3</v>
      </c>
      <c r="L135" s="98">
        <f t="shared" si="55"/>
        <v>6</v>
      </c>
      <c r="M135" s="96" t="str">
        <f t="shared" ref="M135:M198" si="60">IF(N135=N136,"*","")</f>
        <v/>
      </c>
      <c r="N135" s="23" t="str">
        <f t="shared" si="56"/>
        <v>2.13.2.3.6.</v>
      </c>
      <c r="O135" s="24" t="s">
        <v>334</v>
      </c>
      <c r="P135" s="10"/>
      <c r="Q135" s="11"/>
      <c r="R135" s="12"/>
      <c r="S135" s="14" t="str">
        <f t="shared" si="59"/>
        <v/>
      </c>
      <c r="T135" s="10"/>
      <c r="U135" s="10" t="s">
        <v>496</v>
      </c>
      <c r="V135" s="187" t="s">
        <v>183</v>
      </c>
      <c r="W135" s="116" t="s">
        <v>410</v>
      </c>
      <c r="X135" s="15">
        <v>1</v>
      </c>
      <c r="Y135" s="10"/>
    </row>
    <row r="136" spans="1:25" ht="31" x14ac:dyDescent="0.35">
      <c r="A136" s="235"/>
      <c r="B136" s="159">
        <v>130</v>
      </c>
      <c r="C136" s="50"/>
      <c r="D136" s="81"/>
      <c r="E136" s="81"/>
      <c r="F136" s="81"/>
      <c r="G136" s="81">
        <v>1</v>
      </c>
      <c r="H136" s="98">
        <f t="shared" si="51"/>
        <v>2</v>
      </c>
      <c r="I136" s="98">
        <f t="shared" si="52"/>
        <v>13</v>
      </c>
      <c r="J136" s="98">
        <f t="shared" si="53"/>
        <v>2</v>
      </c>
      <c r="K136" s="98">
        <f t="shared" si="54"/>
        <v>3</v>
      </c>
      <c r="L136" s="98">
        <f t="shared" si="55"/>
        <v>7</v>
      </c>
      <c r="M136" s="96" t="str">
        <f t="shared" si="60"/>
        <v/>
      </c>
      <c r="N136" s="23" t="str">
        <f t="shared" si="56"/>
        <v>2.13.2.3.7.</v>
      </c>
      <c r="O136" s="24" t="s">
        <v>335</v>
      </c>
      <c r="P136" s="10"/>
      <c r="Q136" s="11"/>
      <c r="R136" s="12"/>
      <c r="S136" s="14" t="str">
        <f t="shared" si="59"/>
        <v/>
      </c>
      <c r="T136" s="10"/>
      <c r="U136" s="10" t="s">
        <v>496</v>
      </c>
      <c r="V136" s="187" t="s">
        <v>183</v>
      </c>
      <c r="W136" s="116" t="s">
        <v>410</v>
      </c>
      <c r="X136" s="15">
        <v>1</v>
      </c>
      <c r="Y136" s="10"/>
    </row>
    <row r="137" spans="1:25" ht="31" x14ac:dyDescent="0.35">
      <c r="A137" s="235"/>
      <c r="B137" s="159">
        <v>131</v>
      </c>
      <c r="C137" s="50"/>
      <c r="D137" s="81"/>
      <c r="E137" s="81"/>
      <c r="F137" s="81"/>
      <c r="G137" s="81">
        <v>1</v>
      </c>
      <c r="H137" s="98">
        <f t="shared" si="51"/>
        <v>2</v>
      </c>
      <c r="I137" s="98">
        <f t="shared" si="52"/>
        <v>13</v>
      </c>
      <c r="J137" s="98">
        <f t="shared" si="53"/>
        <v>2</v>
      </c>
      <c r="K137" s="98">
        <f t="shared" si="54"/>
        <v>3</v>
      </c>
      <c r="L137" s="98">
        <f t="shared" si="55"/>
        <v>8</v>
      </c>
      <c r="M137" s="96" t="str">
        <f t="shared" si="60"/>
        <v/>
      </c>
      <c r="N137" s="23" t="str">
        <f t="shared" si="56"/>
        <v>2.13.2.3.8.</v>
      </c>
      <c r="O137" s="24" t="s">
        <v>336</v>
      </c>
      <c r="P137" s="10"/>
      <c r="Q137" s="11"/>
      <c r="R137" s="12"/>
      <c r="S137" s="14" t="str">
        <f t="shared" si="59"/>
        <v/>
      </c>
      <c r="T137" s="10"/>
      <c r="U137" s="10" t="s">
        <v>496</v>
      </c>
      <c r="V137" s="187" t="s">
        <v>183</v>
      </c>
      <c r="W137" s="116" t="s">
        <v>410</v>
      </c>
      <c r="X137" s="15">
        <v>1</v>
      </c>
      <c r="Y137" s="10"/>
    </row>
    <row r="138" spans="1:25" ht="31" x14ac:dyDescent="0.35">
      <c r="A138" s="235"/>
      <c r="B138" s="159">
        <v>132</v>
      </c>
      <c r="C138" s="50"/>
      <c r="D138" s="91">
        <v>1</v>
      </c>
      <c r="E138" s="111"/>
      <c r="F138" s="111"/>
      <c r="G138" s="111"/>
      <c r="H138" s="112">
        <f t="shared" si="51"/>
        <v>2</v>
      </c>
      <c r="I138" s="98">
        <f t="shared" si="52"/>
        <v>14</v>
      </c>
      <c r="J138" s="112" t="str">
        <f t="shared" si="53"/>
        <v/>
      </c>
      <c r="K138" s="112" t="str">
        <f t="shared" si="54"/>
        <v/>
      </c>
      <c r="L138" s="112" t="str">
        <f t="shared" si="55"/>
        <v/>
      </c>
      <c r="M138" s="96" t="str">
        <f t="shared" si="60"/>
        <v/>
      </c>
      <c r="N138" s="117" t="str">
        <f t="shared" si="56"/>
        <v>2.14.</v>
      </c>
      <c r="O138" s="119" t="s">
        <v>488</v>
      </c>
      <c r="P138" s="194"/>
      <c r="Q138" s="11"/>
      <c r="R138" s="115"/>
      <c r="S138" s="115" t="s">
        <v>184</v>
      </c>
      <c r="T138" s="10"/>
      <c r="U138" s="10" t="s">
        <v>496</v>
      </c>
      <c r="V138" s="118"/>
      <c r="W138" s="26"/>
      <c r="X138" s="115" t="s">
        <v>184</v>
      </c>
      <c r="Y138" s="10"/>
    </row>
    <row r="139" spans="1:25" ht="31" x14ac:dyDescent="0.35">
      <c r="A139" s="235"/>
      <c r="B139" s="159">
        <v>133</v>
      </c>
      <c r="C139" s="50"/>
      <c r="D139" s="81"/>
      <c r="E139" s="81">
        <v>1</v>
      </c>
      <c r="F139" s="81"/>
      <c r="G139" s="81"/>
      <c r="H139" s="98">
        <f t="shared" si="51"/>
        <v>2</v>
      </c>
      <c r="I139" s="98">
        <f t="shared" si="52"/>
        <v>14</v>
      </c>
      <c r="J139" s="98">
        <f t="shared" si="53"/>
        <v>1</v>
      </c>
      <c r="K139" s="98" t="str">
        <f t="shared" si="54"/>
        <v/>
      </c>
      <c r="L139" s="98" t="str">
        <f t="shared" si="55"/>
        <v/>
      </c>
      <c r="M139" s="96" t="str">
        <f t="shared" si="60"/>
        <v/>
      </c>
      <c r="N139" s="23" t="str">
        <f t="shared" si="56"/>
        <v>2.14.1.</v>
      </c>
      <c r="O139" s="21" t="s">
        <v>206</v>
      </c>
      <c r="P139" s="10"/>
      <c r="Q139" s="168"/>
      <c r="R139" s="169" t="s">
        <v>464</v>
      </c>
      <c r="S139" s="14" t="str">
        <f>IF(P139="","",IF(P139=$BF$4,$BF$5,IF(P139=$BG$4,$BG$5,IF(P139=$BH$4,$BH$5,IF(P139=$BI$4,$BI$5,"")))))</f>
        <v/>
      </c>
      <c r="T139" s="10"/>
      <c r="U139" s="10" t="s">
        <v>496</v>
      </c>
      <c r="V139" s="183" t="s">
        <v>198</v>
      </c>
      <c r="W139" s="116" t="s">
        <v>499</v>
      </c>
      <c r="X139" s="15">
        <v>3</v>
      </c>
      <c r="Y139" s="10"/>
    </row>
    <row r="140" spans="1:25" ht="31" x14ac:dyDescent="0.35">
      <c r="A140" s="235"/>
      <c r="B140" s="159">
        <v>134</v>
      </c>
      <c r="C140" s="50"/>
      <c r="D140" s="81"/>
      <c r="E140" s="81">
        <v>1</v>
      </c>
      <c r="F140" s="81"/>
      <c r="G140" s="81"/>
      <c r="H140" s="98">
        <f t="shared" si="51"/>
        <v>2</v>
      </c>
      <c r="I140" s="98">
        <f t="shared" si="52"/>
        <v>14</v>
      </c>
      <c r="J140" s="98">
        <f t="shared" si="53"/>
        <v>2</v>
      </c>
      <c r="K140" s="98" t="str">
        <f t="shared" si="54"/>
        <v/>
      </c>
      <c r="L140" s="98" t="str">
        <f t="shared" si="55"/>
        <v/>
      </c>
      <c r="M140" s="96" t="str">
        <f t="shared" si="60"/>
        <v/>
      </c>
      <c r="N140" s="23" t="str">
        <f t="shared" si="56"/>
        <v>2.14.2.</v>
      </c>
      <c r="O140" s="21" t="s">
        <v>200</v>
      </c>
      <c r="P140" s="10"/>
      <c r="Q140" s="168"/>
      <c r="R140" s="169" t="s">
        <v>464</v>
      </c>
      <c r="S140" s="14" t="str">
        <f>IF(P140="","",IF(P140=$BF$2,$BF$3,IF(P140=$BG$2,$BG$3,IF(P140=$BH$2,$BH$3,IF(P140=$BI$2,$BI$3,IF(P140=$BJ$2,$BJ$3,IF(P140=$BK$2,$BK$3,"")))))))</f>
        <v/>
      </c>
      <c r="T140" s="10"/>
      <c r="U140" s="10" t="s">
        <v>496</v>
      </c>
      <c r="V140" s="182" t="s">
        <v>426</v>
      </c>
      <c r="W140" s="116" t="s">
        <v>499</v>
      </c>
      <c r="X140" s="15">
        <v>5</v>
      </c>
      <c r="Y140" s="10"/>
    </row>
    <row r="141" spans="1:25" ht="31" x14ac:dyDescent="0.35">
      <c r="A141" s="235"/>
      <c r="B141" s="159">
        <v>135</v>
      </c>
      <c r="C141" s="50"/>
      <c r="D141" s="81"/>
      <c r="E141" s="81">
        <v>1</v>
      </c>
      <c r="F141" s="81"/>
      <c r="G141" s="81"/>
      <c r="H141" s="98">
        <f t="shared" ref="H141:H202" si="61">IF(C141="",H140,H140+1)</f>
        <v>2</v>
      </c>
      <c r="I141" s="98">
        <f t="shared" ref="I141:I202" si="62">IF(D141&lt;&gt;"",IF(I140="",1,I140+1),IF(H141&lt;&gt;H140,"",I140))</f>
        <v>14</v>
      </c>
      <c r="J141" s="98">
        <f t="shared" ref="J141:J202" si="63">IF(E141&lt;&gt;"",IF(J140="",1,J140+1),IF(I141&lt;&gt;I140,"",J140))</f>
        <v>3</v>
      </c>
      <c r="K141" s="98" t="str">
        <f t="shared" ref="K141:K202" si="64">IF(F141&lt;&gt;"",IF(K140="",1,K140+1),IF(J141&lt;&gt;J140,"",K140))</f>
        <v/>
      </c>
      <c r="L141" s="98" t="str">
        <f t="shared" ref="L141:L202" si="65">IF(G141&lt;&gt;"",IF(L140="",1,L140+1),IF(K141&lt;&gt;K140,"",L140))</f>
        <v/>
      </c>
      <c r="M141" s="96" t="str">
        <f t="shared" si="60"/>
        <v/>
      </c>
      <c r="N141" s="23" t="str">
        <f t="shared" ref="N141:N202" si="66">IF(L141&lt;&gt;"",CONCATENATE(H141,".",I141,".",J141,".",K141,".",L141,"."),IF(K141&lt;&gt;"",CONCATENATE(H141,".",I141,".",J141,".",K141,"."),IF(J141&lt;&gt;"",CONCATENATE(H141,".",I141,".",J141,"."),IF(I141&lt;&gt;"",CONCATENATE(H141,".",I141,"."),CONCATENATE(H141,".")))))</f>
        <v>2.14.3.</v>
      </c>
      <c r="O141" s="21" t="s">
        <v>48</v>
      </c>
      <c r="P141" s="10"/>
      <c r="Q141" s="168"/>
      <c r="R141" s="169" t="s">
        <v>464</v>
      </c>
      <c r="S141" s="14" t="str">
        <f>IF(P141="","",IF(P141=$BF$2,$BF$3,IF(P141=$BG$2,$BG$3,IF(P141=$BH$2,$BH$3,IF(P141=$BI$2,$BI$3,IF(P141=$BJ$2,$BJ$3,IF(P141=$BK$2,$BK$3,"")))))))</f>
        <v/>
      </c>
      <c r="T141" s="10"/>
      <c r="U141" s="10" t="s">
        <v>496</v>
      </c>
      <c r="V141" s="182" t="s">
        <v>463</v>
      </c>
      <c r="W141" s="116" t="s">
        <v>499</v>
      </c>
      <c r="X141" s="15">
        <v>5</v>
      </c>
      <c r="Y141" s="10"/>
    </row>
    <row r="142" spans="1:25" ht="31" x14ac:dyDescent="0.35">
      <c r="A142" s="235"/>
      <c r="B142" s="159">
        <v>136</v>
      </c>
      <c r="C142" s="50"/>
      <c r="D142" s="81"/>
      <c r="E142" s="81">
        <v>1</v>
      </c>
      <c r="F142" s="81"/>
      <c r="G142" s="81"/>
      <c r="H142" s="98">
        <f t="shared" si="61"/>
        <v>2</v>
      </c>
      <c r="I142" s="98">
        <f t="shared" si="62"/>
        <v>14</v>
      </c>
      <c r="J142" s="98">
        <f t="shared" si="63"/>
        <v>4</v>
      </c>
      <c r="K142" s="98" t="str">
        <f t="shared" si="64"/>
        <v/>
      </c>
      <c r="L142" s="98" t="str">
        <f t="shared" si="65"/>
        <v/>
      </c>
      <c r="M142" s="96" t="str">
        <f t="shared" si="60"/>
        <v/>
      </c>
      <c r="N142" s="23" t="str">
        <f t="shared" si="66"/>
        <v>2.14.4.</v>
      </c>
      <c r="O142" s="48" t="s">
        <v>49</v>
      </c>
      <c r="P142" s="10"/>
      <c r="Q142" s="168"/>
      <c r="R142" s="169" t="s">
        <v>392</v>
      </c>
      <c r="S142" s="14" t="str">
        <f t="shared" ref="S142:S145" si="67">IF(P142="","",IF(P142=$AE$2,$AF$2,IF(P142=$AE$3,$AF$3,"")))</f>
        <v/>
      </c>
      <c r="T142" s="10"/>
      <c r="U142" s="10" t="s">
        <v>496</v>
      </c>
      <c r="V142" s="187" t="s">
        <v>183</v>
      </c>
      <c r="W142" s="14" t="s">
        <v>398</v>
      </c>
      <c r="X142" s="15">
        <v>1</v>
      </c>
      <c r="Y142" s="10"/>
    </row>
    <row r="143" spans="1:25" ht="31" x14ac:dyDescent="0.35">
      <c r="A143" s="235"/>
      <c r="B143" s="159">
        <v>137</v>
      </c>
      <c r="C143" s="50"/>
      <c r="D143" s="81"/>
      <c r="E143" s="81">
        <v>1</v>
      </c>
      <c r="F143" s="81"/>
      <c r="G143" s="81"/>
      <c r="H143" s="98">
        <f t="shared" si="61"/>
        <v>2</v>
      </c>
      <c r="I143" s="98">
        <f t="shared" si="62"/>
        <v>14</v>
      </c>
      <c r="J143" s="98">
        <f t="shared" si="63"/>
        <v>5</v>
      </c>
      <c r="K143" s="98" t="str">
        <f t="shared" si="64"/>
        <v/>
      </c>
      <c r="L143" s="98" t="str">
        <f t="shared" si="65"/>
        <v/>
      </c>
      <c r="M143" s="96" t="str">
        <f t="shared" si="60"/>
        <v/>
      </c>
      <c r="N143" s="23" t="str">
        <f t="shared" si="66"/>
        <v>2.14.5.</v>
      </c>
      <c r="O143" s="48" t="s">
        <v>50</v>
      </c>
      <c r="P143" s="10"/>
      <c r="Q143" s="168"/>
      <c r="R143" s="169" t="s">
        <v>392</v>
      </c>
      <c r="S143" s="14" t="str">
        <f t="shared" si="67"/>
        <v/>
      </c>
      <c r="T143" s="10"/>
      <c r="U143" s="10" t="s">
        <v>496</v>
      </c>
      <c r="V143" s="187" t="s">
        <v>183</v>
      </c>
      <c r="W143" s="14" t="s">
        <v>398</v>
      </c>
      <c r="X143" s="15">
        <v>1</v>
      </c>
      <c r="Y143" s="10"/>
    </row>
    <row r="144" spans="1:25" ht="31" x14ac:dyDescent="0.35">
      <c r="A144" s="235"/>
      <c r="B144" s="159">
        <v>138</v>
      </c>
      <c r="C144" s="50"/>
      <c r="D144" s="81"/>
      <c r="E144" s="81">
        <v>1</v>
      </c>
      <c r="F144" s="81"/>
      <c r="G144" s="81"/>
      <c r="H144" s="98">
        <f t="shared" si="61"/>
        <v>2</v>
      </c>
      <c r="I144" s="98">
        <f t="shared" si="62"/>
        <v>14</v>
      </c>
      <c r="J144" s="98">
        <f t="shared" si="63"/>
        <v>6</v>
      </c>
      <c r="K144" s="98" t="str">
        <f t="shared" si="64"/>
        <v/>
      </c>
      <c r="L144" s="98" t="str">
        <f t="shared" si="65"/>
        <v/>
      </c>
      <c r="M144" s="96" t="str">
        <f t="shared" si="60"/>
        <v/>
      </c>
      <c r="N144" s="23" t="str">
        <f t="shared" si="66"/>
        <v>2.14.6.</v>
      </c>
      <c r="O144" s="48" t="s">
        <v>51</v>
      </c>
      <c r="P144" s="10"/>
      <c r="Q144" s="168"/>
      <c r="R144" s="169" t="s">
        <v>392</v>
      </c>
      <c r="S144" s="14" t="str">
        <f t="shared" si="67"/>
        <v/>
      </c>
      <c r="T144" s="10"/>
      <c r="U144" s="10" t="s">
        <v>496</v>
      </c>
      <c r="V144" s="187" t="s">
        <v>183</v>
      </c>
      <c r="W144" s="14" t="s">
        <v>398</v>
      </c>
      <c r="X144" s="15">
        <v>1</v>
      </c>
      <c r="Y144" s="10"/>
    </row>
    <row r="145" spans="1:25" ht="31" x14ac:dyDescent="0.35">
      <c r="A145" s="235"/>
      <c r="B145" s="159">
        <v>139</v>
      </c>
      <c r="C145" s="50"/>
      <c r="D145" s="81"/>
      <c r="E145" s="81">
        <v>1</v>
      </c>
      <c r="F145" s="81"/>
      <c r="G145" s="81"/>
      <c r="H145" s="98">
        <f t="shared" si="61"/>
        <v>2</v>
      </c>
      <c r="I145" s="98">
        <f t="shared" si="62"/>
        <v>14</v>
      </c>
      <c r="J145" s="98">
        <f t="shared" si="63"/>
        <v>7</v>
      </c>
      <c r="K145" s="98" t="str">
        <f t="shared" si="64"/>
        <v/>
      </c>
      <c r="L145" s="98" t="str">
        <f t="shared" si="65"/>
        <v/>
      </c>
      <c r="M145" s="135" t="str">
        <f t="shared" si="60"/>
        <v/>
      </c>
      <c r="N145" s="23" t="str">
        <f t="shared" si="66"/>
        <v>2.14.7.</v>
      </c>
      <c r="O145" s="21" t="s">
        <v>96</v>
      </c>
      <c r="P145" s="10"/>
      <c r="Q145" s="11"/>
      <c r="R145" s="12"/>
      <c r="S145" s="14" t="str">
        <f t="shared" si="67"/>
        <v/>
      </c>
      <c r="T145" s="10"/>
      <c r="U145" s="10" t="s">
        <v>496</v>
      </c>
      <c r="V145" s="188" t="s">
        <v>183</v>
      </c>
      <c r="W145" s="32" t="s">
        <v>432</v>
      </c>
      <c r="X145" s="14">
        <v>1</v>
      </c>
      <c r="Y145" s="10"/>
    </row>
    <row r="146" spans="1:25" ht="46.5" x14ac:dyDescent="0.35">
      <c r="A146" s="235"/>
      <c r="B146" s="159">
        <v>140</v>
      </c>
      <c r="C146" s="50"/>
      <c r="D146" s="81"/>
      <c r="E146" s="81">
        <v>1</v>
      </c>
      <c r="F146" s="81"/>
      <c r="G146" s="81"/>
      <c r="H146" s="98">
        <f t="shared" si="61"/>
        <v>2</v>
      </c>
      <c r="I146" s="98">
        <f t="shared" si="62"/>
        <v>14</v>
      </c>
      <c r="J146" s="98">
        <f t="shared" si="63"/>
        <v>8</v>
      </c>
      <c r="K146" s="98" t="str">
        <f t="shared" si="64"/>
        <v/>
      </c>
      <c r="L146" s="98" t="str">
        <f t="shared" si="65"/>
        <v/>
      </c>
      <c r="M146" s="135" t="str">
        <f t="shared" si="60"/>
        <v/>
      </c>
      <c r="N146" s="23" t="str">
        <f t="shared" si="66"/>
        <v>2.14.8.</v>
      </c>
      <c r="O146" s="21" t="s">
        <v>252</v>
      </c>
      <c r="P146" s="10"/>
      <c r="Q146" s="11"/>
      <c r="R146" s="169" t="s">
        <v>80</v>
      </c>
      <c r="S146" s="14" t="str">
        <f>IF(P146="","",IF(P146=$AT$2,$AU$2,IF(P146=$AT$3,$AU$3,IF(P146=$AT$4,$AU$4,""))))</f>
        <v/>
      </c>
      <c r="T146" s="10"/>
      <c r="U146" s="10" t="s">
        <v>496</v>
      </c>
      <c r="V146" s="193" t="s">
        <v>422</v>
      </c>
      <c r="W146" s="32" t="s">
        <v>432</v>
      </c>
      <c r="X146" s="15">
        <v>2</v>
      </c>
      <c r="Y146" s="10"/>
    </row>
    <row r="147" spans="1:25" ht="31" x14ac:dyDescent="0.35">
      <c r="A147" s="235"/>
      <c r="B147" s="159">
        <v>141</v>
      </c>
      <c r="C147" s="50"/>
      <c r="D147" s="81"/>
      <c r="E147" s="81">
        <v>1</v>
      </c>
      <c r="F147" s="81"/>
      <c r="G147" s="81"/>
      <c r="H147" s="98">
        <f t="shared" ref="H147" si="68">IF(C147="",H146,H146+1)</f>
        <v>2</v>
      </c>
      <c r="I147" s="98">
        <f t="shared" ref="I147" si="69">IF(D147&lt;&gt;"",IF(I146="",1,I146+1),IF(H147&lt;&gt;H146,"",I146))</f>
        <v>14</v>
      </c>
      <c r="J147" s="98">
        <f t="shared" ref="J147" si="70">IF(E147&lt;&gt;"",IF(J146="",1,J146+1),IF(I147&lt;&gt;I146,"",J146))</f>
        <v>9</v>
      </c>
      <c r="K147" s="98" t="str">
        <f t="shared" ref="K147" si="71">IF(F147&lt;&gt;"",IF(K146="",1,K146+1),IF(J147&lt;&gt;J146,"",K146))</f>
        <v/>
      </c>
      <c r="L147" s="98" t="str">
        <f t="shared" ref="L147" si="72">IF(G147&lt;&gt;"",IF(L146="",1,L146+1),IF(K147&lt;&gt;K146,"",L146))</f>
        <v/>
      </c>
      <c r="M147" s="135" t="str">
        <f t="shared" si="60"/>
        <v/>
      </c>
      <c r="N147" s="23" t="str">
        <f t="shared" ref="N147" si="73">IF(L147&lt;&gt;"",CONCATENATE(H147,".",I147,".",J147,".",K147,".",L147,"."),IF(K147&lt;&gt;"",CONCATENATE(H147,".",I147,".",J147,".",K147,"."),IF(J147&lt;&gt;"",CONCATENATE(H147,".",I147,".",J147,"."),IF(I147&lt;&gt;"",CONCATENATE(H147,".",I147,"."),CONCATENATE(H147,".")))))</f>
        <v>2.14.9.</v>
      </c>
      <c r="O147" s="20" t="s">
        <v>73</v>
      </c>
      <c r="P147" s="10"/>
      <c r="Q147" s="11"/>
      <c r="R147" s="12"/>
      <c r="S147" s="14" t="str">
        <f t="shared" ref="S147:S148" si="74">IF(P147="","",IF(P147=$AE$2,$AF$2,IF(P147=$AE$3,$AF$3,"")))</f>
        <v/>
      </c>
      <c r="T147" s="10"/>
      <c r="U147" s="10" t="s">
        <v>496</v>
      </c>
      <c r="V147" s="188" t="s">
        <v>183</v>
      </c>
      <c r="W147" s="116" t="s">
        <v>499</v>
      </c>
      <c r="X147" s="14">
        <v>1</v>
      </c>
      <c r="Y147" s="10"/>
    </row>
    <row r="148" spans="1:25" ht="31" x14ac:dyDescent="0.35">
      <c r="A148" s="236"/>
      <c r="B148" s="164">
        <v>142</v>
      </c>
      <c r="C148" s="50"/>
      <c r="D148" s="81"/>
      <c r="E148" s="81">
        <v>1</v>
      </c>
      <c r="F148" s="81"/>
      <c r="G148" s="81"/>
      <c r="H148" s="98">
        <f t="shared" ref="H148" si="75">IF(C148="",H147,H147+1)</f>
        <v>2</v>
      </c>
      <c r="I148" s="98">
        <f t="shared" ref="I148" si="76">IF(D148&lt;&gt;"",IF(I147="",1,I147+1),IF(H148&lt;&gt;H147,"",I147))</f>
        <v>14</v>
      </c>
      <c r="J148" s="98">
        <f t="shared" ref="J148" si="77">IF(E148&lt;&gt;"",IF(J147="",1,J147+1),IF(I148&lt;&gt;I147,"",J147))</f>
        <v>10</v>
      </c>
      <c r="K148" s="98" t="str">
        <f t="shared" ref="K148" si="78">IF(F148&lt;&gt;"",IF(K147="",1,K147+1),IF(J148&lt;&gt;J147,"",K147))</f>
        <v/>
      </c>
      <c r="L148" s="98" t="str">
        <f t="shared" ref="L148" si="79">IF(G148&lt;&gt;"",IF(L147="",1,L147+1),IF(K148&lt;&gt;K147,"",L147))</f>
        <v/>
      </c>
      <c r="M148" s="135" t="str">
        <f t="shared" si="60"/>
        <v/>
      </c>
      <c r="N148" s="23" t="str">
        <f t="shared" si="66"/>
        <v>2.14.10.</v>
      </c>
      <c r="O148" s="20" t="s">
        <v>375</v>
      </c>
      <c r="P148" s="10"/>
      <c r="Q148" s="11"/>
      <c r="R148" s="12"/>
      <c r="S148" s="14" t="str">
        <f t="shared" si="74"/>
        <v/>
      </c>
      <c r="T148" s="10"/>
      <c r="U148" s="10" t="s">
        <v>496</v>
      </c>
      <c r="V148" s="188" t="s">
        <v>183</v>
      </c>
      <c r="W148" s="116" t="s">
        <v>499</v>
      </c>
      <c r="X148" s="14">
        <v>1</v>
      </c>
      <c r="Y148" s="10"/>
    </row>
    <row r="149" spans="1:25" s="147" customFormat="1" ht="31" x14ac:dyDescent="0.45">
      <c r="A149" s="45" t="s">
        <v>237</v>
      </c>
      <c r="B149" s="42">
        <v>143</v>
      </c>
      <c r="C149" s="42">
        <v>1</v>
      </c>
      <c r="D149" s="42"/>
      <c r="E149" s="42"/>
      <c r="F149" s="42"/>
      <c r="G149" s="42"/>
      <c r="H149" s="148">
        <f t="shared" si="61"/>
        <v>3</v>
      </c>
      <c r="I149" s="148" t="str">
        <f t="shared" si="62"/>
        <v/>
      </c>
      <c r="J149" s="148" t="str">
        <f t="shared" si="63"/>
        <v/>
      </c>
      <c r="K149" s="148" t="str">
        <f t="shared" si="64"/>
        <v/>
      </c>
      <c r="L149" s="148" t="str">
        <f t="shared" si="65"/>
        <v/>
      </c>
      <c r="M149" s="149" t="str">
        <f t="shared" si="60"/>
        <v/>
      </c>
      <c r="N149" s="122" t="str">
        <f t="shared" si="66"/>
        <v>3.</v>
      </c>
      <c r="O149" s="49" t="s">
        <v>236</v>
      </c>
      <c r="P149" s="42"/>
      <c r="Q149" s="42"/>
      <c r="R149" s="43"/>
      <c r="S149" s="49">
        <f>SUM(S150:S165)</f>
        <v>0</v>
      </c>
      <c r="T149" s="43"/>
      <c r="U149" s="10" t="s">
        <v>496</v>
      </c>
      <c r="V149" s="43"/>
      <c r="W149" s="43"/>
      <c r="X149" s="49">
        <f>SUM(X150:X165)</f>
        <v>16</v>
      </c>
      <c r="Y149" s="43"/>
    </row>
    <row r="150" spans="1:25" ht="31" x14ac:dyDescent="0.35">
      <c r="A150" s="232" t="s">
        <v>234</v>
      </c>
      <c r="B150" s="159">
        <v>144</v>
      </c>
      <c r="C150" s="50"/>
      <c r="D150" s="81">
        <v>1</v>
      </c>
      <c r="E150" s="81"/>
      <c r="F150" s="81"/>
      <c r="G150" s="81"/>
      <c r="H150" s="98">
        <f t="shared" si="61"/>
        <v>3</v>
      </c>
      <c r="I150" s="98">
        <f t="shared" si="62"/>
        <v>1</v>
      </c>
      <c r="J150" s="98" t="str">
        <f t="shared" si="63"/>
        <v/>
      </c>
      <c r="K150" s="98" t="str">
        <f t="shared" si="64"/>
        <v/>
      </c>
      <c r="L150" s="98" t="str">
        <f t="shared" si="65"/>
        <v/>
      </c>
      <c r="M150" s="135" t="str">
        <f t="shared" si="60"/>
        <v/>
      </c>
      <c r="N150" s="70" t="str">
        <f t="shared" si="66"/>
        <v>3.1.</v>
      </c>
      <c r="O150" s="27" t="s">
        <v>349</v>
      </c>
      <c r="P150" s="10"/>
      <c r="Q150" s="168"/>
      <c r="R150" s="171" t="s">
        <v>78</v>
      </c>
      <c r="S150" s="14" t="str">
        <f>IF(P150="","",IF(P150=$AK$2,$AL$2,IF(P150=$AK$3,$AL$3,IF(P150=$AK$4,$AL$4,""))))</f>
        <v/>
      </c>
      <c r="T150" s="10"/>
      <c r="U150" s="10" t="s">
        <v>496</v>
      </c>
      <c r="V150" s="188" t="s">
        <v>183</v>
      </c>
      <c r="W150" s="116" t="s">
        <v>499</v>
      </c>
      <c r="X150" s="14">
        <v>1</v>
      </c>
      <c r="Y150" s="10"/>
    </row>
    <row r="151" spans="1:25" ht="31" x14ac:dyDescent="0.35">
      <c r="A151" s="232"/>
      <c r="B151" s="159">
        <v>145</v>
      </c>
      <c r="C151" s="50"/>
      <c r="D151" s="81"/>
      <c r="E151" s="81">
        <v>1</v>
      </c>
      <c r="F151" s="81"/>
      <c r="G151" s="81"/>
      <c r="H151" s="98">
        <f t="shared" si="61"/>
        <v>3</v>
      </c>
      <c r="I151" s="98">
        <f t="shared" si="62"/>
        <v>1</v>
      </c>
      <c r="J151" s="98">
        <f t="shared" si="63"/>
        <v>1</v>
      </c>
      <c r="K151" s="98" t="str">
        <f t="shared" si="64"/>
        <v/>
      </c>
      <c r="L151" s="98" t="str">
        <f t="shared" si="65"/>
        <v/>
      </c>
      <c r="M151" s="96" t="str">
        <f t="shared" si="60"/>
        <v/>
      </c>
      <c r="N151" s="23" t="str">
        <f t="shared" si="66"/>
        <v>3.1.1.</v>
      </c>
      <c r="O151" s="131" t="s">
        <v>168</v>
      </c>
      <c r="P151" s="10"/>
      <c r="Q151" s="168"/>
      <c r="R151" s="169" t="s">
        <v>129</v>
      </c>
      <c r="S151" s="14" t="str">
        <f t="shared" ref="S151:S165" si="80">IF(P151="","",IF(P151=$AE$2,$AF$2,IF(P151=$AE$3,$AF$3,"")))</f>
        <v/>
      </c>
      <c r="T151" s="10"/>
      <c r="U151" s="10" t="s">
        <v>496</v>
      </c>
      <c r="V151" s="187" t="s">
        <v>183</v>
      </c>
      <c r="W151" s="14" t="s">
        <v>398</v>
      </c>
      <c r="X151" s="15">
        <v>1</v>
      </c>
      <c r="Y151" s="10"/>
    </row>
    <row r="152" spans="1:25" ht="31" x14ac:dyDescent="0.35">
      <c r="A152" s="232"/>
      <c r="B152" s="159">
        <v>146</v>
      </c>
      <c r="C152" s="50"/>
      <c r="D152" s="81"/>
      <c r="E152" s="81">
        <v>1</v>
      </c>
      <c r="F152" s="81"/>
      <c r="G152" s="81"/>
      <c r="H152" s="98">
        <f t="shared" si="61"/>
        <v>3</v>
      </c>
      <c r="I152" s="98">
        <f t="shared" si="62"/>
        <v>1</v>
      </c>
      <c r="J152" s="98">
        <f t="shared" si="63"/>
        <v>2</v>
      </c>
      <c r="K152" s="98" t="str">
        <f t="shared" si="64"/>
        <v/>
      </c>
      <c r="L152" s="98" t="str">
        <f t="shared" si="65"/>
        <v/>
      </c>
      <c r="M152" s="96" t="str">
        <f t="shared" si="60"/>
        <v/>
      </c>
      <c r="N152" s="23" t="str">
        <f t="shared" si="66"/>
        <v>3.1.2.</v>
      </c>
      <c r="O152" s="155" t="s">
        <v>250</v>
      </c>
      <c r="P152" s="10"/>
      <c r="Q152" s="168"/>
      <c r="R152" s="169" t="s">
        <v>129</v>
      </c>
      <c r="S152" s="14" t="str">
        <f t="shared" si="80"/>
        <v/>
      </c>
      <c r="T152" s="10"/>
      <c r="U152" s="10" t="s">
        <v>496</v>
      </c>
      <c r="V152" s="187" t="s">
        <v>183</v>
      </c>
      <c r="W152" s="14" t="s">
        <v>398</v>
      </c>
      <c r="X152" s="15">
        <v>1</v>
      </c>
      <c r="Y152" s="10"/>
    </row>
    <row r="153" spans="1:25" ht="31" x14ac:dyDescent="0.35">
      <c r="A153" s="232"/>
      <c r="B153" s="159">
        <v>147</v>
      </c>
      <c r="C153" s="50"/>
      <c r="D153" s="81"/>
      <c r="E153" s="81">
        <v>1</v>
      </c>
      <c r="F153" s="81"/>
      <c r="G153" s="81"/>
      <c r="H153" s="98">
        <f t="shared" si="61"/>
        <v>3</v>
      </c>
      <c r="I153" s="98">
        <f t="shared" si="62"/>
        <v>1</v>
      </c>
      <c r="J153" s="98">
        <f t="shared" si="63"/>
        <v>3</v>
      </c>
      <c r="K153" s="98" t="str">
        <f t="shared" si="64"/>
        <v/>
      </c>
      <c r="L153" s="98" t="str">
        <f t="shared" si="65"/>
        <v/>
      </c>
      <c r="M153" s="96" t="str">
        <f t="shared" si="60"/>
        <v/>
      </c>
      <c r="N153" s="23" t="str">
        <f t="shared" si="66"/>
        <v>3.1.3.</v>
      </c>
      <c r="O153" s="131" t="s">
        <v>251</v>
      </c>
      <c r="P153" s="10"/>
      <c r="Q153" s="168"/>
      <c r="R153" s="169" t="s">
        <v>129</v>
      </c>
      <c r="S153" s="14" t="str">
        <f t="shared" si="80"/>
        <v/>
      </c>
      <c r="T153" s="10"/>
      <c r="U153" s="10" t="s">
        <v>496</v>
      </c>
      <c r="V153" s="187" t="s">
        <v>183</v>
      </c>
      <c r="W153" s="14" t="s">
        <v>398</v>
      </c>
      <c r="X153" s="15">
        <v>1</v>
      </c>
      <c r="Y153" s="10"/>
    </row>
    <row r="154" spans="1:25" s="22" customFormat="1" ht="31" x14ac:dyDescent="0.35">
      <c r="A154" s="232"/>
      <c r="B154" s="159">
        <v>148</v>
      </c>
      <c r="C154" s="50"/>
      <c r="D154" s="81"/>
      <c r="E154" s="81">
        <v>1</v>
      </c>
      <c r="F154" s="81"/>
      <c r="G154" s="81"/>
      <c r="H154" s="98">
        <f t="shared" si="61"/>
        <v>3</v>
      </c>
      <c r="I154" s="98">
        <f t="shared" si="62"/>
        <v>1</v>
      </c>
      <c r="J154" s="98">
        <f t="shared" si="63"/>
        <v>4</v>
      </c>
      <c r="K154" s="98" t="str">
        <f t="shared" si="64"/>
        <v/>
      </c>
      <c r="L154" s="98" t="str">
        <f t="shared" si="65"/>
        <v/>
      </c>
      <c r="M154" s="96" t="str">
        <f t="shared" si="60"/>
        <v/>
      </c>
      <c r="N154" s="23" t="str">
        <f t="shared" si="66"/>
        <v>3.1.4.</v>
      </c>
      <c r="O154" s="131" t="s">
        <v>169</v>
      </c>
      <c r="P154" s="10"/>
      <c r="Q154" s="168"/>
      <c r="R154" s="171" t="s">
        <v>175</v>
      </c>
      <c r="S154" s="14" t="str">
        <f t="shared" si="80"/>
        <v/>
      </c>
      <c r="T154" s="10"/>
      <c r="U154" s="10" t="s">
        <v>496</v>
      </c>
      <c r="V154" s="187" t="s">
        <v>183</v>
      </c>
      <c r="W154" s="14" t="s">
        <v>398</v>
      </c>
      <c r="X154" s="15">
        <v>1</v>
      </c>
      <c r="Y154" s="10"/>
    </row>
    <row r="155" spans="1:25" ht="45" x14ac:dyDescent="0.35">
      <c r="A155" s="234" t="s">
        <v>232</v>
      </c>
      <c r="B155" s="161">
        <v>149</v>
      </c>
      <c r="C155" s="50"/>
      <c r="D155" s="81">
        <v>1</v>
      </c>
      <c r="E155" s="81"/>
      <c r="F155" s="81"/>
      <c r="G155" s="81"/>
      <c r="H155" s="98">
        <f t="shared" si="61"/>
        <v>3</v>
      </c>
      <c r="I155" s="98">
        <f t="shared" si="62"/>
        <v>2</v>
      </c>
      <c r="J155" s="98" t="str">
        <f t="shared" si="63"/>
        <v/>
      </c>
      <c r="K155" s="98" t="str">
        <f t="shared" si="64"/>
        <v/>
      </c>
      <c r="L155" s="98" t="str">
        <f t="shared" si="65"/>
        <v/>
      </c>
      <c r="M155" s="96" t="str">
        <f t="shared" si="60"/>
        <v/>
      </c>
      <c r="N155" s="117" t="str">
        <f t="shared" si="66"/>
        <v>3.2.</v>
      </c>
      <c r="O155" s="121" t="s">
        <v>433</v>
      </c>
      <c r="P155" s="10"/>
      <c r="Q155" s="11"/>
      <c r="R155" s="169"/>
      <c r="S155" s="14" t="str">
        <f t="shared" si="80"/>
        <v/>
      </c>
      <c r="T155" s="10"/>
      <c r="U155" s="10" t="s">
        <v>496</v>
      </c>
      <c r="V155" s="187" t="s">
        <v>183</v>
      </c>
      <c r="W155" s="14" t="s">
        <v>398</v>
      </c>
      <c r="X155" s="15">
        <v>1</v>
      </c>
      <c r="Y155" s="10"/>
    </row>
    <row r="156" spans="1:25" ht="31" x14ac:dyDescent="0.35">
      <c r="A156" s="232"/>
      <c r="B156" s="159">
        <v>150</v>
      </c>
      <c r="C156" s="50"/>
      <c r="D156" s="81"/>
      <c r="E156" s="81">
        <v>1</v>
      </c>
      <c r="F156" s="81"/>
      <c r="G156" s="81"/>
      <c r="H156" s="98">
        <f t="shared" si="61"/>
        <v>3</v>
      </c>
      <c r="I156" s="98">
        <f t="shared" si="62"/>
        <v>2</v>
      </c>
      <c r="J156" s="98">
        <f t="shared" si="63"/>
        <v>1</v>
      </c>
      <c r="K156" s="98" t="str">
        <f t="shared" si="64"/>
        <v/>
      </c>
      <c r="L156" s="98" t="str">
        <f t="shared" si="65"/>
        <v/>
      </c>
      <c r="M156" s="96" t="str">
        <f t="shared" si="60"/>
        <v/>
      </c>
      <c r="N156" s="114" t="str">
        <f t="shared" si="66"/>
        <v>3.2.1.</v>
      </c>
      <c r="O156" s="155" t="s">
        <v>281</v>
      </c>
      <c r="P156" s="10"/>
      <c r="Q156" s="11"/>
      <c r="R156" s="169"/>
      <c r="S156" s="14" t="str">
        <f t="shared" si="80"/>
        <v/>
      </c>
      <c r="T156" s="10"/>
      <c r="U156" s="10" t="s">
        <v>496</v>
      </c>
      <c r="V156" s="187" t="s">
        <v>183</v>
      </c>
      <c r="W156" s="14" t="s">
        <v>398</v>
      </c>
      <c r="X156" s="15">
        <v>1</v>
      </c>
      <c r="Y156" s="10"/>
    </row>
    <row r="157" spans="1:25" ht="45" x14ac:dyDescent="0.35">
      <c r="A157" s="232"/>
      <c r="B157" s="159">
        <v>151</v>
      </c>
      <c r="C157" s="50"/>
      <c r="D157" s="81">
        <v>1</v>
      </c>
      <c r="E157" s="81"/>
      <c r="F157" s="81"/>
      <c r="G157" s="81"/>
      <c r="H157" s="98">
        <f t="shared" si="61"/>
        <v>3</v>
      </c>
      <c r="I157" s="98">
        <f t="shared" si="62"/>
        <v>3</v>
      </c>
      <c r="J157" s="98" t="str">
        <f t="shared" si="63"/>
        <v/>
      </c>
      <c r="K157" s="98" t="str">
        <f t="shared" si="64"/>
        <v/>
      </c>
      <c r="L157" s="98" t="str">
        <f t="shared" si="65"/>
        <v/>
      </c>
      <c r="M157" s="96" t="str">
        <f t="shared" si="60"/>
        <v/>
      </c>
      <c r="N157" s="117" t="str">
        <f t="shared" si="66"/>
        <v>3.3.</v>
      </c>
      <c r="O157" s="121" t="s">
        <v>271</v>
      </c>
      <c r="P157" s="10"/>
      <c r="Q157" s="11"/>
      <c r="R157" s="169"/>
      <c r="S157" s="14" t="str">
        <f t="shared" si="80"/>
        <v/>
      </c>
      <c r="T157" s="10"/>
      <c r="U157" s="10" t="s">
        <v>496</v>
      </c>
      <c r="V157" s="187" t="s">
        <v>183</v>
      </c>
      <c r="W157" s="14" t="s">
        <v>398</v>
      </c>
      <c r="X157" s="15">
        <v>1</v>
      </c>
      <c r="Y157" s="10"/>
    </row>
    <row r="158" spans="1:25" ht="31" x14ac:dyDescent="0.35">
      <c r="A158" s="232"/>
      <c r="B158" s="159">
        <v>152</v>
      </c>
      <c r="C158" s="50"/>
      <c r="D158" s="81"/>
      <c r="E158" s="81">
        <v>1</v>
      </c>
      <c r="F158" s="81"/>
      <c r="G158" s="81"/>
      <c r="H158" s="98">
        <f t="shared" si="61"/>
        <v>3</v>
      </c>
      <c r="I158" s="98">
        <f t="shared" si="62"/>
        <v>3</v>
      </c>
      <c r="J158" s="98">
        <f t="shared" si="63"/>
        <v>1</v>
      </c>
      <c r="K158" s="98" t="str">
        <f t="shared" si="64"/>
        <v/>
      </c>
      <c r="L158" s="98" t="str">
        <f t="shared" si="65"/>
        <v/>
      </c>
      <c r="M158" s="96" t="str">
        <f t="shared" si="60"/>
        <v/>
      </c>
      <c r="N158" s="114" t="str">
        <f t="shared" si="66"/>
        <v>3.3.1.</v>
      </c>
      <c r="O158" s="155" t="s">
        <v>281</v>
      </c>
      <c r="P158" s="10"/>
      <c r="Q158" s="11"/>
      <c r="R158" s="169"/>
      <c r="S158" s="14" t="str">
        <f t="shared" si="80"/>
        <v/>
      </c>
      <c r="T158" s="10"/>
      <c r="U158" s="10" t="s">
        <v>496</v>
      </c>
      <c r="V158" s="187" t="s">
        <v>183</v>
      </c>
      <c r="W158" s="14" t="s">
        <v>398</v>
      </c>
      <c r="X158" s="15">
        <v>1</v>
      </c>
      <c r="Y158" s="10"/>
    </row>
    <row r="159" spans="1:25" ht="31" x14ac:dyDescent="0.35">
      <c r="A159" s="232"/>
      <c r="B159" s="165">
        <v>153</v>
      </c>
      <c r="C159" s="53"/>
      <c r="D159" s="84">
        <v>1</v>
      </c>
      <c r="E159" s="84"/>
      <c r="F159" s="84"/>
      <c r="G159" s="84"/>
      <c r="H159" s="100">
        <f t="shared" si="61"/>
        <v>3</v>
      </c>
      <c r="I159" s="100">
        <f t="shared" si="62"/>
        <v>4</v>
      </c>
      <c r="J159" s="100" t="str">
        <f t="shared" si="63"/>
        <v/>
      </c>
      <c r="K159" s="100" t="str">
        <f t="shared" si="64"/>
        <v/>
      </c>
      <c r="L159" s="100" t="str">
        <f t="shared" si="65"/>
        <v/>
      </c>
      <c r="M159" s="96" t="str">
        <f t="shared" si="60"/>
        <v/>
      </c>
      <c r="N159" s="117" t="str">
        <f t="shared" si="66"/>
        <v>3.4.</v>
      </c>
      <c r="O159" s="120" t="s">
        <v>272</v>
      </c>
      <c r="P159" s="10"/>
      <c r="Q159" s="11"/>
      <c r="R159" s="169"/>
      <c r="S159" s="14" t="str">
        <f t="shared" si="80"/>
        <v/>
      </c>
      <c r="T159" s="10"/>
      <c r="U159" s="10" t="s">
        <v>496</v>
      </c>
      <c r="V159" s="187" t="s">
        <v>183</v>
      </c>
      <c r="W159" s="14" t="s">
        <v>398</v>
      </c>
      <c r="X159" s="15">
        <v>1</v>
      </c>
      <c r="Y159" s="10"/>
    </row>
    <row r="160" spans="1:25" ht="60" x14ac:dyDescent="0.35">
      <c r="A160" s="46" t="s">
        <v>233</v>
      </c>
      <c r="B160" s="161">
        <v>154</v>
      </c>
      <c r="C160" s="50"/>
      <c r="D160" s="81">
        <v>1</v>
      </c>
      <c r="E160" s="81"/>
      <c r="F160" s="81"/>
      <c r="G160" s="81"/>
      <c r="H160" s="98">
        <f t="shared" si="61"/>
        <v>3</v>
      </c>
      <c r="I160" s="98">
        <f t="shared" si="62"/>
        <v>5</v>
      </c>
      <c r="J160" s="98" t="str">
        <f t="shared" si="63"/>
        <v/>
      </c>
      <c r="K160" s="98" t="str">
        <f t="shared" si="64"/>
        <v/>
      </c>
      <c r="L160" s="98" t="str">
        <f t="shared" si="65"/>
        <v/>
      </c>
      <c r="M160" s="96" t="str">
        <f t="shared" si="60"/>
        <v/>
      </c>
      <c r="N160" s="117" t="str">
        <f t="shared" si="66"/>
        <v>3.5.</v>
      </c>
      <c r="O160" s="121" t="s">
        <v>273</v>
      </c>
      <c r="P160" s="10"/>
      <c r="Q160" s="11"/>
      <c r="R160" s="169"/>
      <c r="S160" s="14" t="str">
        <f t="shared" si="80"/>
        <v/>
      </c>
      <c r="T160" s="10"/>
      <c r="U160" s="10" t="s">
        <v>496</v>
      </c>
      <c r="V160" s="187" t="s">
        <v>183</v>
      </c>
      <c r="W160" s="116" t="s">
        <v>499</v>
      </c>
      <c r="X160" s="15">
        <v>1</v>
      </c>
      <c r="Y160" s="10"/>
    </row>
    <row r="161" spans="1:25" ht="31" x14ac:dyDescent="0.35">
      <c r="A161" s="231" t="s">
        <v>258</v>
      </c>
      <c r="B161" s="50">
        <v>155</v>
      </c>
      <c r="C161" s="50"/>
      <c r="D161" s="81">
        <v>1</v>
      </c>
      <c r="E161" s="81"/>
      <c r="F161" s="81"/>
      <c r="G161" s="81"/>
      <c r="H161" s="98">
        <f t="shared" si="61"/>
        <v>3</v>
      </c>
      <c r="I161" s="98">
        <f t="shared" si="62"/>
        <v>6</v>
      </c>
      <c r="J161" s="98" t="str">
        <f t="shared" si="63"/>
        <v/>
      </c>
      <c r="K161" s="98" t="str">
        <f t="shared" si="64"/>
        <v/>
      </c>
      <c r="L161" s="98" t="str">
        <f t="shared" si="65"/>
        <v/>
      </c>
      <c r="M161" s="96" t="str">
        <f t="shared" si="60"/>
        <v/>
      </c>
      <c r="N161" s="117" t="str">
        <f t="shared" si="66"/>
        <v>3.6.</v>
      </c>
      <c r="O161" s="121" t="s">
        <v>274</v>
      </c>
      <c r="P161" s="10"/>
      <c r="Q161" s="11"/>
      <c r="R161" s="169"/>
      <c r="S161" s="14" t="str">
        <f t="shared" si="80"/>
        <v/>
      </c>
      <c r="T161" s="10"/>
      <c r="U161" s="10" t="s">
        <v>496</v>
      </c>
      <c r="V161" s="187" t="s">
        <v>183</v>
      </c>
      <c r="W161" s="14" t="s">
        <v>398</v>
      </c>
      <c r="X161" s="15">
        <v>1</v>
      </c>
      <c r="Y161" s="10"/>
    </row>
    <row r="162" spans="1:25" ht="31" x14ac:dyDescent="0.35">
      <c r="A162" s="231"/>
      <c r="B162" s="50">
        <v>156</v>
      </c>
      <c r="C162" s="50"/>
      <c r="D162" s="81"/>
      <c r="E162" s="81">
        <v>1</v>
      </c>
      <c r="F162" s="81"/>
      <c r="G162" s="81"/>
      <c r="H162" s="98">
        <f t="shared" si="61"/>
        <v>3</v>
      </c>
      <c r="I162" s="98">
        <f t="shared" si="62"/>
        <v>6</v>
      </c>
      <c r="J162" s="98">
        <f t="shared" si="63"/>
        <v>1</v>
      </c>
      <c r="K162" s="98" t="str">
        <f t="shared" si="64"/>
        <v/>
      </c>
      <c r="L162" s="98" t="str">
        <f t="shared" si="65"/>
        <v/>
      </c>
      <c r="M162" s="96" t="str">
        <f t="shared" si="60"/>
        <v/>
      </c>
      <c r="N162" s="114" t="str">
        <f t="shared" si="66"/>
        <v>3.6.1.</v>
      </c>
      <c r="O162" s="224" t="s">
        <v>434</v>
      </c>
      <c r="P162" s="10"/>
      <c r="Q162" s="11"/>
      <c r="R162" s="169"/>
      <c r="S162" s="14" t="str">
        <f t="shared" si="80"/>
        <v/>
      </c>
      <c r="T162" s="10"/>
      <c r="U162" s="10" t="s">
        <v>496</v>
      </c>
      <c r="V162" s="187" t="s">
        <v>183</v>
      </c>
      <c r="W162" s="14" t="s">
        <v>398</v>
      </c>
      <c r="X162" s="15">
        <v>1</v>
      </c>
      <c r="Y162" s="10"/>
    </row>
    <row r="163" spans="1:25" ht="31" x14ac:dyDescent="0.35">
      <c r="A163" s="231"/>
      <c r="B163" s="50">
        <v>157</v>
      </c>
      <c r="C163" s="50"/>
      <c r="D163" s="81"/>
      <c r="E163" s="81">
        <v>1</v>
      </c>
      <c r="F163" s="81"/>
      <c r="G163" s="81"/>
      <c r="H163" s="98">
        <f t="shared" si="61"/>
        <v>3</v>
      </c>
      <c r="I163" s="98">
        <f t="shared" si="62"/>
        <v>6</v>
      </c>
      <c r="J163" s="98">
        <f t="shared" si="63"/>
        <v>2</v>
      </c>
      <c r="K163" s="98" t="str">
        <f t="shared" si="64"/>
        <v/>
      </c>
      <c r="L163" s="98" t="str">
        <f t="shared" si="65"/>
        <v/>
      </c>
      <c r="M163" s="96" t="str">
        <f t="shared" si="60"/>
        <v/>
      </c>
      <c r="N163" s="114" t="str">
        <f t="shared" si="66"/>
        <v>3.6.2.</v>
      </c>
      <c r="O163" s="224" t="s">
        <v>263</v>
      </c>
      <c r="P163" s="10"/>
      <c r="Q163" s="11"/>
      <c r="R163" s="169"/>
      <c r="S163" s="14" t="str">
        <f t="shared" si="80"/>
        <v/>
      </c>
      <c r="T163" s="10"/>
      <c r="U163" s="10" t="s">
        <v>496</v>
      </c>
      <c r="V163" s="187" t="s">
        <v>183</v>
      </c>
      <c r="W163" s="14" t="s">
        <v>398</v>
      </c>
      <c r="X163" s="15">
        <v>1</v>
      </c>
      <c r="Y163" s="10"/>
    </row>
    <row r="164" spans="1:25" ht="45" x14ac:dyDescent="0.35">
      <c r="A164" s="231"/>
      <c r="B164" s="50">
        <v>158</v>
      </c>
      <c r="C164" s="50"/>
      <c r="D164" s="81">
        <v>1</v>
      </c>
      <c r="E164" s="81"/>
      <c r="F164" s="81"/>
      <c r="G164" s="81"/>
      <c r="H164" s="98">
        <f t="shared" si="61"/>
        <v>3</v>
      </c>
      <c r="I164" s="98">
        <f t="shared" si="62"/>
        <v>7</v>
      </c>
      <c r="J164" s="98" t="str">
        <f t="shared" si="63"/>
        <v/>
      </c>
      <c r="K164" s="98" t="str">
        <f t="shared" si="64"/>
        <v/>
      </c>
      <c r="L164" s="98" t="str">
        <f t="shared" si="65"/>
        <v/>
      </c>
      <c r="M164" s="96" t="str">
        <f t="shared" si="60"/>
        <v/>
      </c>
      <c r="N164" s="117" t="str">
        <f t="shared" si="66"/>
        <v>3.7.</v>
      </c>
      <c r="O164" s="121" t="s">
        <v>435</v>
      </c>
      <c r="P164" s="10"/>
      <c r="Q164" s="11"/>
      <c r="R164" s="169"/>
      <c r="S164" s="14" t="str">
        <f t="shared" si="80"/>
        <v/>
      </c>
      <c r="T164" s="10"/>
      <c r="U164" s="10" t="s">
        <v>496</v>
      </c>
      <c r="V164" s="187" t="s">
        <v>183</v>
      </c>
      <c r="W164" s="14" t="s">
        <v>398</v>
      </c>
      <c r="X164" s="15">
        <v>1</v>
      </c>
      <c r="Y164" s="10"/>
    </row>
    <row r="165" spans="1:25" ht="31" x14ac:dyDescent="0.35">
      <c r="A165" s="231"/>
      <c r="B165" s="50">
        <v>159</v>
      </c>
      <c r="C165" s="50"/>
      <c r="D165" s="81">
        <v>1</v>
      </c>
      <c r="E165" s="81"/>
      <c r="F165" s="81"/>
      <c r="G165" s="81"/>
      <c r="H165" s="98">
        <f t="shared" si="61"/>
        <v>3</v>
      </c>
      <c r="I165" s="98">
        <f t="shared" si="62"/>
        <v>8</v>
      </c>
      <c r="J165" s="98" t="str">
        <f t="shared" si="63"/>
        <v/>
      </c>
      <c r="K165" s="98" t="str">
        <f t="shared" si="64"/>
        <v/>
      </c>
      <c r="L165" s="98" t="str">
        <f t="shared" si="65"/>
        <v/>
      </c>
      <c r="M165" s="96" t="str">
        <f t="shared" si="60"/>
        <v/>
      </c>
      <c r="N165" s="117" t="str">
        <f t="shared" si="66"/>
        <v>3.8.</v>
      </c>
      <c r="O165" s="121" t="s">
        <v>377</v>
      </c>
      <c r="P165" s="10"/>
      <c r="Q165" s="11"/>
      <c r="R165" s="169"/>
      <c r="S165" s="14" t="str">
        <f t="shared" si="80"/>
        <v/>
      </c>
      <c r="T165" s="10"/>
      <c r="U165" s="10" t="s">
        <v>496</v>
      </c>
      <c r="V165" s="187" t="s">
        <v>183</v>
      </c>
      <c r="W165" s="116" t="s">
        <v>499</v>
      </c>
      <c r="X165" s="15">
        <v>1</v>
      </c>
      <c r="Y165" s="10"/>
    </row>
    <row r="166" spans="1:25" s="147" customFormat="1" ht="31" x14ac:dyDescent="0.45">
      <c r="A166" s="45" t="s">
        <v>239</v>
      </c>
      <c r="B166" s="42">
        <v>160</v>
      </c>
      <c r="C166" s="42">
        <v>1</v>
      </c>
      <c r="D166" s="42"/>
      <c r="E166" s="42"/>
      <c r="F166" s="42"/>
      <c r="G166" s="42"/>
      <c r="H166" s="148">
        <f t="shared" si="61"/>
        <v>4</v>
      </c>
      <c r="I166" s="148" t="str">
        <f t="shared" si="62"/>
        <v/>
      </c>
      <c r="J166" s="148" t="str">
        <f t="shared" si="63"/>
        <v/>
      </c>
      <c r="K166" s="148" t="str">
        <f t="shared" si="64"/>
        <v/>
      </c>
      <c r="L166" s="148" t="str">
        <f t="shared" si="65"/>
        <v/>
      </c>
      <c r="M166" s="149" t="str">
        <f t="shared" si="60"/>
        <v/>
      </c>
      <c r="N166" s="122" t="str">
        <f t="shared" si="66"/>
        <v>4.</v>
      </c>
      <c r="O166" s="49" t="s">
        <v>376</v>
      </c>
      <c r="P166" s="42"/>
      <c r="Q166" s="42"/>
      <c r="R166" s="43"/>
      <c r="S166" s="49">
        <f>SUM(S167:S183)</f>
        <v>0</v>
      </c>
      <c r="T166" s="43"/>
      <c r="U166" s="10" t="s">
        <v>496</v>
      </c>
      <c r="V166" s="43"/>
      <c r="W166" s="43"/>
      <c r="X166" s="49">
        <f>SUM(X167:X183)</f>
        <v>17</v>
      </c>
      <c r="Y166" s="43"/>
    </row>
    <row r="167" spans="1:25" ht="31" x14ac:dyDescent="0.35">
      <c r="A167" s="234" t="s">
        <v>234</v>
      </c>
      <c r="B167" s="161">
        <v>161</v>
      </c>
      <c r="C167" s="50"/>
      <c r="D167" s="81">
        <v>1</v>
      </c>
      <c r="E167" s="81"/>
      <c r="F167" s="81"/>
      <c r="G167" s="81"/>
      <c r="H167" s="98">
        <f t="shared" si="61"/>
        <v>4</v>
      </c>
      <c r="I167" s="98">
        <f t="shared" si="62"/>
        <v>1</v>
      </c>
      <c r="J167" s="98" t="str">
        <f t="shared" si="63"/>
        <v/>
      </c>
      <c r="K167" s="98" t="str">
        <f t="shared" si="64"/>
        <v/>
      </c>
      <c r="L167" s="98" t="str">
        <f t="shared" si="65"/>
        <v/>
      </c>
      <c r="M167" s="96" t="str">
        <f t="shared" si="60"/>
        <v/>
      </c>
      <c r="N167" s="70" t="str">
        <f t="shared" si="66"/>
        <v>4.1.</v>
      </c>
      <c r="O167" s="53" t="s">
        <v>264</v>
      </c>
      <c r="P167" s="10"/>
      <c r="Q167" s="11"/>
      <c r="R167" s="19"/>
      <c r="S167" s="14" t="str">
        <f t="shared" ref="S167:S169" si="81">IF(P167="","",IF(P167=$AE$2,$AF$2,IF(P167=$AE$3,$AF$3,"")))</f>
        <v/>
      </c>
      <c r="T167" s="10"/>
      <c r="U167" s="10" t="s">
        <v>496</v>
      </c>
      <c r="V167" s="187" t="s">
        <v>183</v>
      </c>
      <c r="W167" s="14" t="s">
        <v>398</v>
      </c>
      <c r="X167" s="15">
        <v>1</v>
      </c>
      <c r="Y167" s="10"/>
    </row>
    <row r="168" spans="1:25" ht="45" x14ac:dyDescent="0.35">
      <c r="A168" s="233"/>
      <c r="B168" s="166">
        <v>162</v>
      </c>
      <c r="C168" s="29"/>
      <c r="D168" s="91">
        <v>1</v>
      </c>
      <c r="E168" s="91"/>
      <c r="F168" s="91"/>
      <c r="G168" s="91"/>
      <c r="H168" s="100">
        <f t="shared" si="61"/>
        <v>4</v>
      </c>
      <c r="I168" s="100">
        <f t="shared" si="62"/>
        <v>2</v>
      </c>
      <c r="J168" s="100" t="str">
        <f t="shared" si="63"/>
        <v/>
      </c>
      <c r="K168" s="100" t="str">
        <f t="shared" si="64"/>
        <v/>
      </c>
      <c r="L168" s="100" t="str">
        <f t="shared" si="65"/>
        <v/>
      </c>
      <c r="M168" s="96" t="str">
        <f t="shared" si="60"/>
        <v/>
      </c>
      <c r="N168" s="70" t="str">
        <f t="shared" si="66"/>
        <v>4.2.</v>
      </c>
      <c r="O168" s="53" t="s">
        <v>289</v>
      </c>
      <c r="P168" s="10"/>
      <c r="Q168" s="11"/>
      <c r="R168" s="12"/>
      <c r="S168" s="14" t="str">
        <f t="shared" si="81"/>
        <v/>
      </c>
      <c r="T168" s="10"/>
      <c r="U168" s="10" t="s">
        <v>496</v>
      </c>
      <c r="V168" s="187" t="s">
        <v>183</v>
      </c>
      <c r="W168" s="14" t="s">
        <v>398</v>
      </c>
      <c r="X168" s="15">
        <v>1</v>
      </c>
      <c r="Y168" s="10"/>
    </row>
    <row r="169" spans="1:25" ht="31" x14ac:dyDescent="0.35">
      <c r="A169" s="234" t="s">
        <v>232</v>
      </c>
      <c r="B169" s="161">
        <v>163</v>
      </c>
      <c r="C169" s="50"/>
      <c r="D169" s="81">
        <v>1</v>
      </c>
      <c r="E169" s="81"/>
      <c r="F169" s="81"/>
      <c r="G169" s="81"/>
      <c r="H169" s="98">
        <f t="shared" si="61"/>
        <v>4</v>
      </c>
      <c r="I169" s="98">
        <f t="shared" si="62"/>
        <v>3</v>
      </c>
      <c r="J169" s="98" t="str">
        <f t="shared" si="63"/>
        <v/>
      </c>
      <c r="K169" s="98" t="str">
        <f t="shared" si="64"/>
        <v/>
      </c>
      <c r="L169" s="98" t="str">
        <f t="shared" si="65"/>
        <v/>
      </c>
      <c r="M169" s="96" t="str">
        <f t="shared" si="60"/>
        <v/>
      </c>
      <c r="N169" s="70" t="str">
        <f t="shared" si="66"/>
        <v>4.3.</v>
      </c>
      <c r="O169" s="121" t="s">
        <v>265</v>
      </c>
      <c r="P169" s="10"/>
      <c r="Q169" s="11"/>
      <c r="R169" s="169"/>
      <c r="S169" s="14" t="str">
        <f t="shared" si="81"/>
        <v/>
      </c>
      <c r="T169" s="10"/>
      <c r="U169" s="10" t="s">
        <v>496</v>
      </c>
      <c r="V169" s="187" t="s">
        <v>183</v>
      </c>
      <c r="W169" s="14" t="s">
        <v>398</v>
      </c>
      <c r="X169" s="15">
        <v>1</v>
      </c>
      <c r="Y169" s="10"/>
    </row>
    <row r="170" spans="1:25" ht="31" x14ac:dyDescent="0.35">
      <c r="A170" s="232"/>
      <c r="B170" s="159">
        <v>164</v>
      </c>
      <c r="C170" s="50"/>
      <c r="D170" s="81">
        <v>1</v>
      </c>
      <c r="E170" s="81"/>
      <c r="F170" s="81"/>
      <c r="G170" s="81"/>
      <c r="H170" s="98">
        <f t="shared" si="61"/>
        <v>4</v>
      </c>
      <c r="I170" s="98">
        <f t="shared" si="62"/>
        <v>4</v>
      </c>
      <c r="J170" s="98" t="str">
        <f t="shared" si="63"/>
        <v/>
      </c>
      <c r="K170" s="98" t="str">
        <f t="shared" si="64"/>
        <v/>
      </c>
      <c r="L170" s="98" t="str">
        <f t="shared" si="65"/>
        <v/>
      </c>
      <c r="M170" s="135" t="str">
        <f t="shared" si="60"/>
        <v/>
      </c>
      <c r="N170" s="117" t="str">
        <f t="shared" si="66"/>
        <v>4.4.</v>
      </c>
      <c r="O170" s="120" t="s">
        <v>215</v>
      </c>
      <c r="P170" s="10"/>
      <c r="Q170" s="11"/>
      <c r="R170" s="174" t="s">
        <v>199</v>
      </c>
      <c r="S170" s="14" t="str">
        <f>IF(P170="","",IF(P170=$BM$2,$BN$2,IF(P170=$BM$3,$BN$3,"")))</f>
        <v/>
      </c>
      <c r="T170" s="10"/>
      <c r="U170" s="10" t="s">
        <v>496</v>
      </c>
      <c r="V170" s="180" t="s">
        <v>425</v>
      </c>
      <c r="W170" s="14" t="s">
        <v>398</v>
      </c>
      <c r="X170" s="14">
        <v>1</v>
      </c>
      <c r="Y170" s="10"/>
    </row>
    <row r="171" spans="1:25" ht="31" x14ac:dyDescent="0.35">
      <c r="A171" s="232"/>
      <c r="B171" s="159">
        <v>165</v>
      </c>
      <c r="C171" s="50"/>
      <c r="D171" s="81">
        <v>1</v>
      </c>
      <c r="E171" s="81"/>
      <c r="F171" s="81"/>
      <c r="G171" s="81"/>
      <c r="H171" s="98">
        <f t="shared" si="61"/>
        <v>4</v>
      </c>
      <c r="I171" s="98">
        <f t="shared" si="62"/>
        <v>5</v>
      </c>
      <c r="J171" s="98" t="str">
        <f t="shared" si="63"/>
        <v/>
      </c>
      <c r="K171" s="98" t="str">
        <f t="shared" si="64"/>
        <v/>
      </c>
      <c r="L171" s="98" t="str">
        <f t="shared" si="65"/>
        <v/>
      </c>
      <c r="M171" s="96" t="str">
        <f t="shared" si="60"/>
        <v/>
      </c>
      <c r="N171" s="70" t="str">
        <f t="shared" si="66"/>
        <v>4.5.</v>
      </c>
      <c r="O171" s="27" t="s">
        <v>57</v>
      </c>
      <c r="P171" s="10"/>
      <c r="Q171" s="168"/>
      <c r="R171" s="169" t="s">
        <v>393</v>
      </c>
      <c r="S171" s="14" t="str">
        <f t="shared" ref="S171:S180" si="82">IF(P171="","",IF(P171=$AE$2,$AF$2,IF(P171=$AE$3,$AF$3,"")))</f>
        <v/>
      </c>
      <c r="T171" s="10"/>
      <c r="U171" s="10" t="s">
        <v>496</v>
      </c>
      <c r="V171" s="187" t="s">
        <v>183</v>
      </c>
      <c r="W171" s="14" t="s">
        <v>398</v>
      </c>
      <c r="X171" s="14">
        <v>1</v>
      </c>
      <c r="Y171" s="10"/>
    </row>
    <row r="172" spans="1:25" ht="31" x14ac:dyDescent="0.35">
      <c r="A172" s="232"/>
      <c r="B172" s="159">
        <v>166</v>
      </c>
      <c r="C172" s="50"/>
      <c r="D172" s="81">
        <v>1</v>
      </c>
      <c r="E172" s="81"/>
      <c r="F172" s="81"/>
      <c r="G172" s="81"/>
      <c r="H172" s="98">
        <f t="shared" si="61"/>
        <v>4</v>
      </c>
      <c r="I172" s="98">
        <f t="shared" si="62"/>
        <v>6</v>
      </c>
      <c r="J172" s="98" t="str">
        <f t="shared" si="63"/>
        <v/>
      </c>
      <c r="K172" s="98" t="str">
        <f t="shared" si="64"/>
        <v/>
      </c>
      <c r="L172" s="98" t="str">
        <f t="shared" si="65"/>
        <v/>
      </c>
      <c r="M172" s="96" t="str">
        <f t="shared" si="60"/>
        <v/>
      </c>
      <c r="N172" s="117" t="str">
        <f t="shared" si="66"/>
        <v>4.6.</v>
      </c>
      <c r="O172" s="30" t="s">
        <v>260</v>
      </c>
      <c r="P172" s="10"/>
      <c r="Q172" s="11"/>
      <c r="R172" s="169"/>
      <c r="S172" s="14" t="str">
        <f t="shared" si="82"/>
        <v/>
      </c>
      <c r="T172" s="10"/>
      <c r="U172" s="10" t="s">
        <v>496</v>
      </c>
      <c r="V172" s="187" t="s">
        <v>183</v>
      </c>
      <c r="W172" s="14" t="s">
        <v>398</v>
      </c>
      <c r="X172" s="14">
        <v>1</v>
      </c>
      <c r="Y172" s="10"/>
    </row>
    <row r="173" spans="1:25" ht="31" x14ac:dyDescent="0.35">
      <c r="A173" s="232"/>
      <c r="B173" s="159">
        <v>167</v>
      </c>
      <c r="C173" s="50"/>
      <c r="D173" s="81">
        <v>1</v>
      </c>
      <c r="E173" s="81"/>
      <c r="F173" s="81"/>
      <c r="G173" s="81"/>
      <c r="H173" s="98">
        <f t="shared" si="61"/>
        <v>4</v>
      </c>
      <c r="I173" s="98">
        <f t="shared" si="62"/>
        <v>7</v>
      </c>
      <c r="J173" s="98" t="str">
        <f t="shared" si="63"/>
        <v/>
      </c>
      <c r="K173" s="98" t="str">
        <f t="shared" si="64"/>
        <v/>
      </c>
      <c r="L173" s="98" t="str">
        <f t="shared" si="65"/>
        <v/>
      </c>
      <c r="M173" s="96" t="str">
        <f t="shared" si="60"/>
        <v/>
      </c>
      <c r="N173" s="70" t="str">
        <f t="shared" si="66"/>
        <v>4.7.</v>
      </c>
      <c r="O173" s="30" t="s">
        <v>360</v>
      </c>
      <c r="P173" s="10"/>
      <c r="Q173" s="168"/>
      <c r="R173" s="169" t="s">
        <v>129</v>
      </c>
      <c r="S173" s="14" t="str">
        <f t="shared" si="82"/>
        <v/>
      </c>
      <c r="T173" s="10"/>
      <c r="U173" s="10" t="s">
        <v>496</v>
      </c>
      <c r="V173" s="187" t="s">
        <v>183</v>
      </c>
      <c r="W173" s="14" t="s">
        <v>398</v>
      </c>
      <c r="X173" s="14">
        <v>1</v>
      </c>
      <c r="Y173" s="10"/>
    </row>
    <row r="174" spans="1:25" ht="31" x14ac:dyDescent="0.35">
      <c r="A174" s="232"/>
      <c r="B174" s="159">
        <v>168</v>
      </c>
      <c r="C174" s="50"/>
      <c r="D174" s="81">
        <v>1</v>
      </c>
      <c r="E174" s="81"/>
      <c r="F174" s="81"/>
      <c r="G174" s="81"/>
      <c r="H174" s="98">
        <f t="shared" si="61"/>
        <v>4</v>
      </c>
      <c r="I174" s="98">
        <f t="shared" si="62"/>
        <v>8</v>
      </c>
      <c r="J174" s="98" t="str">
        <f t="shared" si="63"/>
        <v/>
      </c>
      <c r="K174" s="98" t="str">
        <f t="shared" si="64"/>
        <v/>
      </c>
      <c r="L174" s="98" t="str">
        <f t="shared" si="65"/>
        <v/>
      </c>
      <c r="M174" s="96" t="str">
        <f t="shared" si="60"/>
        <v/>
      </c>
      <c r="N174" s="117" t="str">
        <f t="shared" si="66"/>
        <v>4.8.</v>
      </c>
      <c r="O174" s="53" t="s">
        <v>286</v>
      </c>
      <c r="P174" s="10"/>
      <c r="Q174" s="11"/>
      <c r="R174" s="169"/>
      <c r="S174" s="14" t="str">
        <f t="shared" si="82"/>
        <v/>
      </c>
      <c r="T174" s="10"/>
      <c r="U174" s="10" t="s">
        <v>496</v>
      </c>
      <c r="V174" s="187" t="s">
        <v>183</v>
      </c>
      <c r="W174" s="14" t="s">
        <v>398</v>
      </c>
      <c r="X174" s="15">
        <v>1</v>
      </c>
      <c r="Y174" s="10"/>
    </row>
    <row r="175" spans="1:25" ht="45" x14ac:dyDescent="0.35">
      <c r="A175" s="232"/>
      <c r="B175" s="159">
        <v>169</v>
      </c>
      <c r="C175" s="50"/>
      <c r="D175" s="81">
        <v>1</v>
      </c>
      <c r="E175" s="81"/>
      <c r="F175" s="81"/>
      <c r="G175" s="81"/>
      <c r="H175" s="98">
        <f t="shared" si="61"/>
        <v>4</v>
      </c>
      <c r="I175" s="98">
        <f t="shared" si="62"/>
        <v>9</v>
      </c>
      <c r="J175" s="98" t="str">
        <f t="shared" si="63"/>
        <v/>
      </c>
      <c r="K175" s="98" t="str">
        <f t="shared" si="64"/>
        <v/>
      </c>
      <c r="L175" s="98" t="str">
        <f t="shared" si="65"/>
        <v/>
      </c>
      <c r="M175" s="96" t="str">
        <f t="shared" si="60"/>
        <v/>
      </c>
      <c r="N175" s="70" t="str">
        <f t="shared" si="66"/>
        <v>4.9.</v>
      </c>
      <c r="O175" s="53" t="s">
        <v>350</v>
      </c>
      <c r="P175" s="10"/>
      <c r="Q175" s="11"/>
      <c r="R175" s="19"/>
      <c r="S175" s="14" t="str">
        <f t="shared" si="82"/>
        <v/>
      </c>
      <c r="T175" s="10"/>
      <c r="U175" s="10" t="s">
        <v>496</v>
      </c>
      <c r="V175" s="187" t="s">
        <v>301</v>
      </c>
      <c r="W175" s="14" t="s">
        <v>398</v>
      </c>
      <c r="X175" s="15">
        <v>1</v>
      </c>
      <c r="Y175" s="10"/>
    </row>
    <row r="176" spans="1:25" ht="31" x14ac:dyDescent="0.35">
      <c r="A176" s="233"/>
      <c r="B176" s="164">
        <v>170</v>
      </c>
      <c r="C176" s="50"/>
      <c r="D176" s="81">
        <v>1</v>
      </c>
      <c r="E176" s="81"/>
      <c r="F176" s="81"/>
      <c r="G176" s="81"/>
      <c r="H176" s="98">
        <f t="shared" si="61"/>
        <v>4</v>
      </c>
      <c r="I176" s="98">
        <f t="shared" si="62"/>
        <v>10</v>
      </c>
      <c r="J176" s="98" t="str">
        <f t="shared" si="63"/>
        <v/>
      </c>
      <c r="K176" s="98" t="str">
        <f t="shared" si="64"/>
        <v/>
      </c>
      <c r="L176" s="98" t="str">
        <f t="shared" si="65"/>
        <v/>
      </c>
      <c r="M176" s="96" t="str">
        <f t="shared" si="60"/>
        <v/>
      </c>
      <c r="N176" s="70" t="str">
        <f t="shared" si="66"/>
        <v>4.10.</v>
      </c>
      <c r="O176" s="53" t="s">
        <v>287</v>
      </c>
      <c r="P176" s="10"/>
      <c r="Q176" s="11"/>
      <c r="R176" s="169"/>
      <c r="S176" s="14" t="str">
        <f t="shared" si="82"/>
        <v/>
      </c>
      <c r="T176" s="10"/>
      <c r="U176" s="10" t="s">
        <v>496</v>
      </c>
      <c r="V176" s="187" t="s">
        <v>183</v>
      </c>
      <c r="W176" s="14" t="s">
        <v>398</v>
      </c>
      <c r="X176" s="15">
        <v>1</v>
      </c>
      <c r="Y176" s="10"/>
    </row>
    <row r="177" spans="1:25" ht="60" x14ac:dyDescent="0.35">
      <c r="A177" s="46" t="s">
        <v>233</v>
      </c>
      <c r="B177" s="161">
        <v>171</v>
      </c>
      <c r="C177" s="50"/>
      <c r="D177" s="81">
        <v>1</v>
      </c>
      <c r="E177" s="81"/>
      <c r="F177" s="81"/>
      <c r="G177" s="81"/>
      <c r="H177" s="98">
        <f t="shared" si="61"/>
        <v>4</v>
      </c>
      <c r="I177" s="98">
        <f t="shared" si="62"/>
        <v>11</v>
      </c>
      <c r="J177" s="98" t="str">
        <f t="shared" si="63"/>
        <v/>
      </c>
      <c r="K177" s="98" t="str">
        <f t="shared" si="64"/>
        <v/>
      </c>
      <c r="L177" s="98" t="str">
        <f t="shared" si="65"/>
        <v/>
      </c>
      <c r="M177" s="96" t="str">
        <f t="shared" si="60"/>
        <v/>
      </c>
      <c r="N177" s="70" t="str">
        <f t="shared" si="66"/>
        <v>4.11.</v>
      </c>
      <c r="O177" s="53" t="s">
        <v>275</v>
      </c>
      <c r="P177" s="10"/>
      <c r="Q177" s="168"/>
      <c r="R177" s="169" t="s">
        <v>129</v>
      </c>
      <c r="S177" s="14" t="str">
        <f t="shared" si="82"/>
        <v/>
      </c>
      <c r="T177" s="10"/>
      <c r="U177" s="10" t="s">
        <v>496</v>
      </c>
      <c r="V177" s="187" t="s">
        <v>183</v>
      </c>
      <c r="W177" s="116" t="s">
        <v>499</v>
      </c>
      <c r="X177" s="15">
        <v>1</v>
      </c>
      <c r="Y177" s="10"/>
    </row>
    <row r="178" spans="1:25" ht="31" x14ac:dyDescent="0.35">
      <c r="A178" s="234" t="s">
        <v>258</v>
      </c>
      <c r="B178" s="161">
        <v>172</v>
      </c>
      <c r="C178" s="50"/>
      <c r="D178" s="81">
        <v>1</v>
      </c>
      <c r="E178" s="81"/>
      <c r="F178" s="81"/>
      <c r="G178" s="81"/>
      <c r="H178" s="98">
        <f t="shared" si="61"/>
        <v>4</v>
      </c>
      <c r="I178" s="98">
        <f t="shared" si="62"/>
        <v>12</v>
      </c>
      <c r="J178" s="98" t="str">
        <f t="shared" si="63"/>
        <v/>
      </c>
      <c r="K178" s="98" t="str">
        <f t="shared" si="64"/>
        <v/>
      </c>
      <c r="L178" s="98" t="str">
        <f t="shared" si="65"/>
        <v/>
      </c>
      <c r="M178" s="96" t="str">
        <f t="shared" si="60"/>
        <v/>
      </c>
      <c r="N178" s="70" t="str">
        <f t="shared" si="66"/>
        <v>4.12.</v>
      </c>
      <c r="O178" s="53" t="s">
        <v>284</v>
      </c>
      <c r="P178" s="10"/>
      <c r="Q178" s="11"/>
      <c r="R178" s="12"/>
      <c r="S178" s="14" t="str">
        <f t="shared" si="82"/>
        <v/>
      </c>
      <c r="T178" s="10"/>
      <c r="U178" s="10" t="s">
        <v>496</v>
      </c>
      <c r="V178" s="187" t="s">
        <v>183</v>
      </c>
      <c r="W178" s="14" t="s">
        <v>398</v>
      </c>
      <c r="X178" s="15">
        <v>1</v>
      </c>
      <c r="Y178" s="10"/>
    </row>
    <row r="179" spans="1:25" ht="31" x14ac:dyDescent="0.35">
      <c r="A179" s="232"/>
      <c r="B179" s="159">
        <v>173</v>
      </c>
      <c r="C179" s="50"/>
      <c r="D179" s="81">
        <v>1</v>
      </c>
      <c r="E179" s="81"/>
      <c r="F179" s="81"/>
      <c r="G179" s="81"/>
      <c r="H179" s="98">
        <f t="shared" si="61"/>
        <v>4</v>
      </c>
      <c r="I179" s="98">
        <f t="shared" si="62"/>
        <v>13</v>
      </c>
      <c r="J179" s="98" t="str">
        <f t="shared" si="63"/>
        <v/>
      </c>
      <c r="K179" s="98" t="str">
        <f t="shared" si="64"/>
        <v/>
      </c>
      <c r="L179" s="98" t="str">
        <f t="shared" si="65"/>
        <v/>
      </c>
      <c r="M179" s="96" t="str">
        <f t="shared" si="60"/>
        <v/>
      </c>
      <c r="N179" s="70" t="str">
        <f t="shared" si="66"/>
        <v>4.13.</v>
      </c>
      <c r="O179" s="53" t="s">
        <v>285</v>
      </c>
      <c r="P179" s="10"/>
      <c r="Q179" s="11"/>
      <c r="R179" s="12"/>
      <c r="S179" s="14" t="str">
        <f t="shared" si="82"/>
        <v/>
      </c>
      <c r="T179" s="10"/>
      <c r="U179" s="10" t="s">
        <v>496</v>
      </c>
      <c r="V179" s="187" t="s">
        <v>183</v>
      </c>
      <c r="W179" s="14" t="s">
        <v>398</v>
      </c>
      <c r="X179" s="15">
        <v>1</v>
      </c>
      <c r="Y179" s="10"/>
    </row>
    <row r="180" spans="1:25" ht="31" x14ac:dyDescent="0.35">
      <c r="A180" s="232"/>
      <c r="B180" s="159">
        <v>174</v>
      </c>
      <c r="C180" s="50"/>
      <c r="D180" s="81">
        <v>1</v>
      </c>
      <c r="E180" s="81"/>
      <c r="F180" s="81"/>
      <c r="G180" s="81"/>
      <c r="H180" s="98">
        <f t="shared" si="61"/>
        <v>4</v>
      </c>
      <c r="I180" s="98">
        <f t="shared" si="62"/>
        <v>14</v>
      </c>
      <c r="J180" s="98" t="str">
        <f t="shared" si="63"/>
        <v/>
      </c>
      <c r="K180" s="98" t="str">
        <f t="shared" si="64"/>
        <v/>
      </c>
      <c r="L180" s="98" t="str">
        <f t="shared" si="65"/>
        <v/>
      </c>
      <c r="M180" s="96" t="str">
        <f t="shared" si="60"/>
        <v/>
      </c>
      <c r="N180" s="70" t="str">
        <f t="shared" si="66"/>
        <v>4.14.</v>
      </c>
      <c r="O180" s="53" t="s">
        <v>288</v>
      </c>
      <c r="P180" s="10"/>
      <c r="Q180" s="11"/>
      <c r="R180" s="12"/>
      <c r="S180" s="14" t="str">
        <f t="shared" si="82"/>
        <v/>
      </c>
      <c r="T180" s="10"/>
      <c r="U180" s="10" t="s">
        <v>496</v>
      </c>
      <c r="V180" s="187" t="s">
        <v>183</v>
      </c>
      <c r="W180" s="14" t="s">
        <v>398</v>
      </c>
      <c r="X180" s="15">
        <v>1</v>
      </c>
      <c r="Y180" s="10"/>
    </row>
    <row r="181" spans="1:25" ht="45" x14ac:dyDescent="0.35">
      <c r="A181" s="232"/>
      <c r="B181" s="159">
        <v>175</v>
      </c>
      <c r="C181" s="50"/>
      <c r="D181" s="81">
        <v>1</v>
      </c>
      <c r="E181" s="81"/>
      <c r="F181" s="81"/>
      <c r="G181" s="81"/>
      <c r="H181" s="98">
        <f t="shared" si="61"/>
        <v>4</v>
      </c>
      <c r="I181" s="98">
        <f t="shared" si="62"/>
        <v>15</v>
      </c>
      <c r="J181" s="98" t="str">
        <f t="shared" si="63"/>
        <v/>
      </c>
      <c r="K181" s="98" t="str">
        <f t="shared" si="64"/>
        <v/>
      </c>
      <c r="L181" s="98" t="str">
        <f t="shared" si="65"/>
        <v/>
      </c>
      <c r="M181" s="135" t="str">
        <f t="shared" si="60"/>
        <v/>
      </c>
      <c r="N181" s="70" t="str">
        <f t="shared" si="66"/>
        <v>4.15.</v>
      </c>
      <c r="O181" s="120" t="s">
        <v>282</v>
      </c>
      <c r="P181" s="10"/>
      <c r="Q181" s="10"/>
      <c r="R181" s="169" t="s">
        <v>80</v>
      </c>
      <c r="S181" s="14" t="str">
        <f>IF(Q181="","",IF(Q181&gt;69,1,0))</f>
        <v/>
      </c>
      <c r="T181" s="10"/>
      <c r="U181" s="10" t="s">
        <v>496</v>
      </c>
      <c r="V181" s="180" t="s">
        <v>421</v>
      </c>
      <c r="W181" s="116" t="s">
        <v>441</v>
      </c>
      <c r="X181" s="15">
        <v>1</v>
      </c>
      <c r="Y181" s="10"/>
    </row>
    <row r="182" spans="1:25" ht="31" x14ac:dyDescent="0.35">
      <c r="A182" s="232"/>
      <c r="B182" s="159">
        <v>176</v>
      </c>
      <c r="C182" s="50"/>
      <c r="D182" s="81">
        <v>1</v>
      </c>
      <c r="E182" s="81"/>
      <c r="F182" s="81"/>
      <c r="G182" s="81"/>
      <c r="H182" s="98">
        <f t="shared" si="61"/>
        <v>4</v>
      </c>
      <c r="I182" s="98">
        <f t="shared" si="62"/>
        <v>16</v>
      </c>
      <c r="J182" s="98" t="str">
        <f t="shared" si="63"/>
        <v/>
      </c>
      <c r="K182" s="98" t="str">
        <f t="shared" si="64"/>
        <v/>
      </c>
      <c r="L182" s="98" t="str">
        <f t="shared" si="65"/>
        <v/>
      </c>
      <c r="M182" s="96" t="str">
        <f t="shared" si="60"/>
        <v/>
      </c>
      <c r="N182" s="70" t="str">
        <f t="shared" si="66"/>
        <v>4.16.</v>
      </c>
      <c r="O182" s="47" t="s">
        <v>283</v>
      </c>
      <c r="P182" s="10"/>
      <c r="Q182" s="168"/>
      <c r="R182" s="169" t="s">
        <v>123</v>
      </c>
      <c r="S182" s="14" t="str">
        <f t="shared" ref="S182:S183" si="83">IF(P182="","",IF(P182=$AE$2,$AF$2,IF(P182=$AE$3,$AF$3,"")))</f>
        <v/>
      </c>
      <c r="T182" s="10"/>
      <c r="U182" s="10" t="s">
        <v>496</v>
      </c>
      <c r="V182" s="187" t="s">
        <v>183</v>
      </c>
      <c r="W182" s="26" t="s">
        <v>398</v>
      </c>
      <c r="X182" s="15">
        <v>1</v>
      </c>
      <c r="Y182" s="10"/>
    </row>
    <row r="183" spans="1:25" ht="31" x14ac:dyDescent="0.35">
      <c r="A183" s="233"/>
      <c r="B183" s="164">
        <v>177</v>
      </c>
      <c r="C183" s="50"/>
      <c r="D183" s="81">
        <v>1</v>
      </c>
      <c r="E183" s="81"/>
      <c r="F183" s="81"/>
      <c r="G183" s="81"/>
      <c r="H183" s="98">
        <f t="shared" si="61"/>
        <v>4</v>
      </c>
      <c r="I183" s="98">
        <f t="shared" si="62"/>
        <v>17</v>
      </c>
      <c r="J183" s="98" t="str">
        <f t="shared" si="63"/>
        <v/>
      </c>
      <c r="K183" s="98" t="str">
        <f t="shared" si="64"/>
        <v/>
      </c>
      <c r="L183" s="98" t="str">
        <f t="shared" si="65"/>
        <v/>
      </c>
      <c r="M183" s="96" t="str">
        <f t="shared" si="60"/>
        <v/>
      </c>
      <c r="N183" s="70" t="str">
        <f t="shared" si="66"/>
        <v>4.17.</v>
      </c>
      <c r="O183" s="47" t="s">
        <v>378</v>
      </c>
      <c r="P183" s="10"/>
      <c r="Q183" s="11"/>
      <c r="R183" s="169"/>
      <c r="S183" s="14" t="str">
        <f t="shared" si="83"/>
        <v/>
      </c>
      <c r="T183" s="10"/>
      <c r="U183" s="10" t="s">
        <v>496</v>
      </c>
      <c r="V183" s="187" t="s">
        <v>183</v>
      </c>
      <c r="W183" s="116" t="s">
        <v>499</v>
      </c>
      <c r="X183" s="15">
        <v>1</v>
      </c>
      <c r="Y183" s="10"/>
    </row>
    <row r="184" spans="1:25" s="147" customFormat="1" ht="35" x14ac:dyDescent="0.45">
      <c r="A184" s="45" t="s">
        <v>240</v>
      </c>
      <c r="B184" s="63">
        <v>178</v>
      </c>
      <c r="C184" s="63">
        <v>1</v>
      </c>
      <c r="D184" s="63"/>
      <c r="E184" s="63"/>
      <c r="F184" s="63"/>
      <c r="G184" s="63"/>
      <c r="H184" s="150">
        <f t="shared" si="61"/>
        <v>5</v>
      </c>
      <c r="I184" s="150" t="str">
        <f t="shared" si="62"/>
        <v/>
      </c>
      <c r="J184" s="150" t="str">
        <f t="shared" si="63"/>
        <v/>
      </c>
      <c r="K184" s="150" t="str">
        <f t="shared" si="64"/>
        <v/>
      </c>
      <c r="L184" s="150" t="str">
        <f t="shared" si="65"/>
        <v/>
      </c>
      <c r="M184" s="149" t="str">
        <f t="shared" si="60"/>
        <v/>
      </c>
      <c r="N184" s="123" t="str">
        <f t="shared" si="66"/>
        <v>5.</v>
      </c>
      <c r="O184" s="133" t="s">
        <v>266</v>
      </c>
      <c r="P184" s="42"/>
      <c r="Q184" s="42"/>
      <c r="R184" s="43"/>
      <c r="S184" s="49">
        <f>SUM(S185:S264)</f>
        <v>0</v>
      </c>
      <c r="T184" s="43"/>
      <c r="U184" s="10" t="s">
        <v>496</v>
      </c>
      <c r="V184" s="43"/>
      <c r="W184" s="43"/>
      <c r="X184" s="49">
        <f>SUM(X185:X264)</f>
        <v>78</v>
      </c>
      <c r="Y184" s="43"/>
    </row>
    <row r="185" spans="1:25" ht="31" x14ac:dyDescent="0.35">
      <c r="A185" s="234" t="s">
        <v>234</v>
      </c>
      <c r="B185" s="161">
        <v>179</v>
      </c>
      <c r="C185" s="50"/>
      <c r="D185" s="81">
        <v>1</v>
      </c>
      <c r="E185" s="81"/>
      <c r="F185" s="81"/>
      <c r="G185" s="81"/>
      <c r="H185" s="98">
        <f t="shared" si="61"/>
        <v>5</v>
      </c>
      <c r="I185" s="98">
        <f t="shared" si="62"/>
        <v>1</v>
      </c>
      <c r="J185" s="98" t="str">
        <f t="shared" si="63"/>
        <v/>
      </c>
      <c r="K185" s="98" t="str">
        <f t="shared" si="64"/>
        <v/>
      </c>
      <c r="L185" s="98" t="str">
        <f t="shared" si="65"/>
        <v/>
      </c>
      <c r="M185" s="96" t="str">
        <f t="shared" si="60"/>
        <v/>
      </c>
      <c r="N185" s="117" t="str">
        <f t="shared" si="66"/>
        <v>5.1.</v>
      </c>
      <c r="O185" s="53" t="s">
        <v>267</v>
      </c>
      <c r="P185" s="10"/>
      <c r="Q185" s="168"/>
      <c r="R185" s="169" t="s">
        <v>123</v>
      </c>
      <c r="S185" s="14" t="str">
        <f t="shared" ref="S185:S186" si="84">IF(P185="","",IF(P185=$AE$2,$AF$2,IF(P185=$AE$3,$AF$3,"")))</f>
        <v/>
      </c>
      <c r="T185" s="10"/>
      <c r="U185" s="10" t="s">
        <v>496</v>
      </c>
      <c r="V185" s="187" t="s">
        <v>183</v>
      </c>
      <c r="W185" s="14" t="s">
        <v>398</v>
      </c>
      <c r="X185" s="15">
        <v>1</v>
      </c>
      <c r="Y185" s="10"/>
    </row>
    <row r="186" spans="1:25" ht="75.75" customHeight="1" x14ac:dyDescent="0.35">
      <c r="A186" s="233"/>
      <c r="B186" s="164">
        <v>180</v>
      </c>
      <c r="C186" s="50"/>
      <c r="D186" s="81">
        <v>1</v>
      </c>
      <c r="E186" s="81"/>
      <c r="F186" s="81"/>
      <c r="G186" s="81"/>
      <c r="H186" s="98">
        <f t="shared" si="61"/>
        <v>5</v>
      </c>
      <c r="I186" s="98">
        <f t="shared" si="62"/>
        <v>2</v>
      </c>
      <c r="J186" s="98" t="str">
        <f t="shared" si="63"/>
        <v/>
      </c>
      <c r="K186" s="98" t="str">
        <f t="shared" si="64"/>
        <v/>
      </c>
      <c r="L186" s="98" t="str">
        <f t="shared" si="65"/>
        <v/>
      </c>
      <c r="M186" s="96" t="str">
        <f t="shared" si="60"/>
        <v/>
      </c>
      <c r="N186" s="70" t="str">
        <f t="shared" si="66"/>
        <v>5.2.</v>
      </c>
      <c r="O186" s="53" t="s">
        <v>268</v>
      </c>
      <c r="P186" s="10"/>
      <c r="Q186" s="168"/>
      <c r="R186" s="169" t="s">
        <v>123</v>
      </c>
      <c r="S186" s="14" t="str">
        <f t="shared" si="84"/>
        <v/>
      </c>
      <c r="T186" s="10"/>
      <c r="U186" s="10" t="s">
        <v>496</v>
      </c>
      <c r="V186" s="187" t="s">
        <v>183</v>
      </c>
      <c r="W186" s="14" t="s">
        <v>398</v>
      </c>
      <c r="X186" s="15">
        <v>1</v>
      </c>
      <c r="Y186" s="10"/>
    </row>
    <row r="187" spans="1:25" ht="31" x14ac:dyDescent="0.35">
      <c r="A187" s="234" t="s">
        <v>232</v>
      </c>
      <c r="B187" s="161">
        <v>181</v>
      </c>
      <c r="C187" s="50"/>
      <c r="D187" s="81">
        <v>1</v>
      </c>
      <c r="E187" s="81"/>
      <c r="F187" s="81"/>
      <c r="G187" s="81"/>
      <c r="H187" s="98">
        <f t="shared" si="61"/>
        <v>5</v>
      </c>
      <c r="I187" s="98">
        <f t="shared" si="62"/>
        <v>3</v>
      </c>
      <c r="J187" s="98" t="str">
        <f t="shared" si="63"/>
        <v/>
      </c>
      <c r="K187" s="98" t="str">
        <f t="shared" si="64"/>
        <v/>
      </c>
      <c r="L187" s="98" t="str">
        <f t="shared" si="65"/>
        <v/>
      </c>
      <c r="M187" s="96" t="str">
        <f t="shared" si="60"/>
        <v/>
      </c>
      <c r="N187" s="70" t="str">
        <f t="shared" si="66"/>
        <v>5.3.</v>
      </c>
      <c r="O187" s="120" t="s">
        <v>117</v>
      </c>
      <c r="P187" s="10"/>
      <c r="Q187" s="11"/>
      <c r="R187" s="12"/>
      <c r="S187" s="14" t="s">
        <v>184</v>
      </c>
      <c r="T187" s="10"/>
      <c r="U187" s="10" t="s">
        <v>496</v>
      </c>
      <c r="V187" s="12"/>
      <c r="W187" s="14" t="s">
        <v>400</v>
      </c>
      <c r="X187" s="14" t="s">
        <v>184</v>
      </c>
      <c r="Y187" s="10"/>
    </row>
    <row r="188" spans="1:25" ht="31" x14ac:dyDescent="0.35">
      <c r="A188" s="232"/>
      <c r="B188" s="159">
        <v>182</v>
      </c>
      <c r="C188" s="50"/>
      <c r="D188" s="81"/>
      <c r="E188" s="81">
        <v>1</v>
      </c>
      <c r="F188" s="81"/>
      <c r="G188" s="81"/>
      <c r="H188" s="98">
        <f t="shared" si="61"/>
        <v>5</v>
      </c>
      <c r="I188" s="98">
        <f t="shared" si="62"/>
        <v>3</v>
      </c>
      <c r="J188" s="98">
        <f t="shared" si="63"/>
        <v>1</v>
      </c>
      <c r="K188" s="98" t="str">
        <f t="shared" si="64"/>
        <v/>
      </c>
      <c r="L188" s="98" t="str">
        <f t="shared" si="65"/>
        <v/>
      </c>
      <c r="M188" s="96" t="str">
        <f t="shared" si="60"/>
        <v/>
      </c>
      <c r="N188" s="23" t="str">
        <f t="shared" si="66"/>
        <v>5.3.1.</v>
      </c>
      <c r="O188" s="155" t="s">
        <v>156</v>
      </c>
      <c r="P188" s="10"/>
      <c r="Q188" s="10"/>
      <c r="R188" s="169" t="s">
        <v>59</v>
      </c>
      <c r="S188" s="14" t="str">
        <f>IF(P188="","",IF(P188=$BC$2,$BD$2,IF(P188=$BC$3,$BD$3,IF(P188=$BC$4,$BD$4,IF(P188=$BC$5,$BD$5,"")))))</f>
        <v/>
      </c>
      <c r="T188" s="10"/>
      <c r="U188" s="10" t="s">
        <v>496</v>
      </c>
      <c r="V188" s="184" t="s">
        <v>491</v>
      </c>
      <c r="W188" s="138" t="s">
        <v>225</v>
      </c>
      <c r="X188" s="14">
        <v>3</v>
      </c>
      <c r="Y188" s="10"/>
    </row>
    <row r="189" spans="1:25" ht="31" x14ac:dyDescent="0.35">
      <c r="A189" s="232"/>
      <c r="B189" s="159">
        <v>183</v>
      </c>
      <c r="C189" s="50"/>
      <c r="D189" s="81"/>
      <c r="E189" s="81">
        <v>1</v>
      </c>
      <c r="F189" s="81"/>
      <c r="G189" s="81"/>
      <c r="H189" s="98">
        <f t="shared" si="61"/>
        <v>5</v>
      </c>
      <c r="I189" s="98">
        <f t="shared" si="62"/>
        <v>3</v>
      </c>
      <c r="J189" s="98">
        <f t="shared" si="63"/>
        <v>2</v>
      </c>
      <c r="K189" s="98" t="str">
        <f t="shared" si="64"/>
        <v/>
      </c>
      <c r="L189" s="98" t="str">
        <f t="shared" si="65"/>
        <v/>
      </c>
      <c r="M189" s="96" t="str">
        <f t="shared" si="60"/>
        <v/>
      </c>
      <c r="N189" s="23" t="str">
        <f t="shared" si="66"/>
        <v>5.3.2.</v>
      </c>
      <c r="O189" s="154" t="s">
        <v>157</v>
      </c>
      <c r="P189" s="10"/>
      <c r="Q189" s="10"/>
      <c r="R189" s="169" t="s">
        <v>58</v>
      </c>
      <c r="S189" s="14" t="str">
        <f>IF(P189="","",IF(P189=$AE$2,$AF$2,IF(P189=$AE$3,$AF$3,"")))</f>
        <v/>
      </c>
      <c r="T189" s="10"/>
      <c r="U189" s="10" t="s">
        <v>496</v>
      </c>
      <c r="V189" s="187" t="s">
        <v>190</v>
      </c>
      <c r="W189" s="14" t="s">
        <v>398</v>
      </c>
      <c r="X189" s="14">
        <v>1</v>
      </c>
      <c r="Y189" s="10"/>
    </row>
    <row r="190" spans="1:25" ht="31" x14ac:dyDescent="0.35">
      <c r="A190" s="232"/>
      <c r="B190" s="159">
        <v>184</v>
      </c>
      <c r="C190" s="50"/>
      <c r="D190" s="81">
        <v>1</v>
      </c>
      <c r="E190" s="81"/>
      <c r="F190" s="81"/>
      <c r="G190" s="81"/>
      <c r="H190" s="98">
        <f t="shared" si="61"/>
        <v>5</v>
      </c>
      <c r="I190" s="98">
        <f t="shared" si="62"/>
        <v>4</v>
      </c>
      <c r="J190" s="98" t="str">
        <f t="shared" si="63"/>
        <v/>
      </c>
      <c r="K190" s="98" t="str">
        <f t="shared" si="64"/>
        <v/>
      </c>
      <c r="L190" s="98" t="str">
        <f t="shared" si="65"/>
        <v/>
      </c>
      <c r="M190" s="96" t="str">
        <f t="shared" si="60"/>
        <v/>
      </c>
      <c r="N190" s="117" t="str">
        <f t="shared" si="66"/>
        <v>5.4.</v>
      </c>
      <c r="O190" s="27" t="s">
        <v>75</v>
      </c>
      <c r="P190" s="10"/>
      <c r="Q190" s="10"/>
      <c r="R190" s="169" t="s">
        <v>121</v>
      </c>
      <c r="S190" s="14" t="s">
        <v>184</v>
      </c>
      <c r="T190" s="10"/>
      <c r="U190" s="10" t="s">
        <v>496</v>
      </c>
      <c r="V190" s="31"/>
      <c r="W190" s="14" t="s">
        <v>400</v>
      </c>
      <c r="X190" s="14" t="s">
        <v>184</v>
      </c>
      <c r="Y190" s="10"/>
    </row>
    <row r="191" spans="1:25" ht="31" x14ac:dyDescent="0.35">
      <c r="A191" s="232"/>
      <c r="B191" s="159">
        <v>185</v>
      </c>
      <c r="C191" s="50"/>
      <c r="D191" s="81"/>
      <c r="E191" s="81">
        <v>1</v>
      </c>
      <c r="F191" s="81"/>
      <c r="G191" s="81"/>
      <c r="H191" s="98">
        <f t="shared" si="61"/>
        <v>5</v>
      </c>
      <c r="I191" s="98">
        <f t="shared" si="62"/>
        <v>4</v>
      </c>
      <c r="J191" s="98">
        <f t="shared" si="63"/>
        <v>1</v>
      </c>
      <c r="K191" s="98" t="str">
        <f t="shared" si="64"/>
        <v/>
      </c>
      <c r="L191" s="98" t="str">
        <f t="shared" si="65"/>
        <v/>
      </c>
      <c r="M191" s="96" t="str">
        <f t="shared" si="60"/>
        <v/>
      </c>
      <c r="N191" s="23" t="str">
        <f t="shared" si="66"/>
        <v>5.4.1.</v>
      </c>
      <c r="O191" s="21" t="s">
        <v>170</v>
      </c>
      <c r="P191" s="10"/>
      <c r="Q191" s="10"/>
      <c r="R191" s="169" t="s">
        <v>126</v>
      </c>
      <c r="S191" s="14" t="str">
        <f>IF(P191="","",IF(P191=$AQ$2,$AR$2,IF(P191=$AQ$3,$AR$3,IF(P191=$AQ$4,$AR$5,IF(P191=$AQ$5,$AR$5,"")))))</f>
        <v/>
      </c>
      <c r="T191" s="10"/>
      <c r="U191" s="10" t="s">
        <v>496</v>
      </c>
      <c r="V191" s="181" t="s">
        <v>423</v>
      </c>
      <c r="W191" s="138" t="s">
        <v>225</v>
      </c>
      <c r="X191" s="14">
        <v>3</v>
      </c>
      <c r="Y191" s="10"/>
    </row>
    <row r="192" spans="1:25" ht="31" x14ac:dyDescent="0.35">
      <c r="A192" s="232"/>
      <c r="B192" s="159">
        <v>186</v>
      </c>
      <c r="C192" s="50"/>
      <c r="D192" s="81">
        <v>1</v>
      </c>
      <c r="E192" s="81"/>
      <c r="F192" s="81"/>
      <c r="G192" s="81"/>
      <c r="H192" s="98">
        <f t="shared" si="61"/>
        <v>5</v>
      </c>
      <c r="I192" s="98">
        <f t="shared" si="62"/>
        <v>5</v>
      </c>
      <c r="J192" s="98" t="str">
        <f t="shared" si="63"/>
        <v/>
      </c>
      <c r="K192" s="98" t="str">
        <f t="shared" si="64"/>
        <v/>
      </c>
      <c r="L192" s="98" t="str">
        <f t="shared" si="65"/>
        <v/>
      </c>
      <c r="M192" s="96" t="str">
        <f t="shared" si="60"/>
        <v/>
      </c>
      <c r="N192" s="117" t="str">
        <f t="shared" si="66"/>
        <v>5.5.</v>
      </c>
      <c r="O192" s="27" t="s">
        <v>127</v>
      </c>
      <c r="P192" s="10"/>
      <c r="Q192" s="10"/>
      <c r="R192" s="169" t="s">
        <v>121</v>
      </c>
      <c r="S192" s="14" t="s">
        <v>184</v>
      </c>
      <c r="T192" s="10"/>
      <c r="U192" s="10" t="s">
        <v>496</v>
      </c>
      <c r="V192" s="31"/>
      <c r="W192" s="14" t="s">
        <v>400</v>
      </c>
      <c r="X192" s="14" t="s">
        <v>184</v>
      </c>
      <c r="Y192" s="10"/>
    </row>
    <row r="193" spans="1:25" ht="31" x14ac:dyDescent="0.35">
      <c r="A193" s="232"/>
      <c r="B193" s="159">
        <v>187</v>
      </c>
      <c r="C193" s="50"/>
      <c r="D193" s="81"/>
      <c r="E193" s="81">
        <v>1</v>
      </c>
      <c r="F193" s="81"/>
      <c r="G193" s="81"/>
      <c r="H193" s="98">
        <f t="shared" si="61"/>
        <v>5</v>
      </c>
      <c r="I193" s="98">
        <f t="shared" si="62"/>
        <v>5</v>
      </c>
      <c r="J193" s="98">
        <f t="shared" si="63"/>
        <v>1</v>
      </c>
      <c r="K193" s="98" t="str">
        <f t="shared" si="64"/>
        <v/>
      </c>
      <c r="L193" s="98" t="str">
        <f t="shared" si="65"/>
        <v/>
      </c>
      <c r="M193" s="96" t="str">
        <f t="shared" si="60"/>
        <v/>
      </c>
      <c r="N193" s="23" t="str">
        <f t="shared" si="66"/>
        <v>5.5.1.</v>
      </c>
      <c r="O193" s="21" t="s">
        <v>76</v>
      </c>
      <c r="P193" s="10"/>
      <c r="Q193" s="10"/>
      <c r="R193" s="169" t="s">
        <v>126</v>
      </c>
      <c r="S193" s="14" t="str">
        <f>IF(P193="","",IF(P193=$AQ$2,$AR$2,IF(P193=$AQ$3,$AR$3,IF(P193=$AQ$4,$AR$5,IF(P193=$AQ$5,$AR$5,"")))))</f>
        <v/>
      </c>
      <c r="T193" s="10"/>
      <c r="U193" s="10" t="s">
        <v>496</v>
      </c>
      <c r="V193" s="181" t="s">
        <v>423</v>
      </c>
      <c r="W193" s="138" t="s">
        <v>225</v>
      </c>
      <c r="X193" s="14">
        <v>3</v>
      </c>
      <c r="Y193" s="10"/>
    </row>
    <row r="194" spans="1:25" ht="31" x14ac:dyDescent="0.35">
      <c r="A194" s="232"/>
      <c r="B194" s="159">
        <v>188</v>
      </c>
      <c r="C194" s="50"/>
      <c r="D194" s="81">
        <v>1</v>
      </c>
      <c r="E194" s="81"/>
      <c r="F194" s="81"/>
      <c r="G194" s="81"/>
      <c r="H194" s="98">
        <f t="shared" si="61"/>
        <v>5</v>
      </c>
      <c r="I194" s="98">
        <f t="shared" si="62"/>
        <v>6</v>
      </c>
      <c r="J194" s="98" t="str">
        <f t="shared" si="63"/>
        <v/>
      </c>
      <c r="K194" s="98" t="str">
        <f t="shared" si="64"/>
        <v/>
      </c>
      <c r="L194" s="98" t="str">
        <f t="shared" si="65"/>
        <v/>
      </c>
      <c r="M194" s="96" t="str">
        <f t="shared" si="60"/>
        <v/>
      </c>
      <c r="N194" s="117" t="str">
        <f t="shared" si="66"/>
        <v>5.6.</v>
      </c>
      <c r="O194" s="27" t="s">
        <v>32</v>
      </c>
      <c r="P194" s="10"/>
      <c r="Q194" s="10"/>
      <c r="R194" s="169" t="s">
        <v>121</v>
      </c>
      <c r="S194" s="14" t="s">
        <v>184</v>
      </c>
      <c r="T194" s="10"/>
      <c r="U194" s="10" t="s">
        <v>496</v>
      </c>
      <c r="V194" s="31"/>
      <c r="W194" s="14" t="s">
        <v>400</v>
      </c>
      <c r="X194" s="14" t="s">
        <v>184</v>
      </c>
      <c r="Y194" s="10"/>
    </row>
    <row r="195" spans="1:25" ht="31" x14ac:dyDescent="0.35">
      <c r="A195" s="232"/>
      <c r="B195" s="159">
        <v>189</v>
      </c>
      <c r="C195" s="50"/>
      <c r="D195" s="81"/>
      <c r="E195" s="81">
        <v>1</v>
      </c>
      <c r="F195" s="81"/>
      <c r="G195" s="81"/>
      <c r="H195" s="98">
        <f t="shared" si="61"/>
        <v>5</v>
      </c>
      <c r="I195" s="98">
        <f t="shared" si="62"/>
        <v>6</v>
      </c>
      <c r="J195" s="98">
        <f t="shared" si="63"/>
        <v>1</v>
      </c>
      <c r="K195" s="98" t="str">
        <f t="shared" si="64"/>
        <v/>
      </c>
      <c r="L195" s="98" t="str">
        <f t="shared" si="65"/>
        <v/>
      </c>
      <c r="M195" s="96" t="str">
        <f t="shared" si="60"/>
        <v/>
      </c>
      <c r="N195" s="23" t="str">
        <f t="shared" si="66"/>
        <v>5.6.1.</v>
      </c>
      <c r="O195" s="21" t="s">
        <v>76</v>
      </c>
      <c r="P195" s="10"/>
      <c r="Q195" s="10"/>
      <c r="R195" s="169" t="s">
        <v>126</v>
      </c>
      <c r="S195" s="14" t="str">
        <f>IF(P195="","",IF(P195=$AQ$2,$AR$2,IF(P195=$AQ$3,$AR$3,IF(P195=$AQ$4,$AR$5,IF(P195=$AQ$5,$AR$5,"")))))</f>
        <v/>
      </c>
      <c r="T195" s="10"/>
      <c r="U195" s="10" t="s">
        <v>496</v>
      </c>
      <c r="V195" s="181" t="s">
        <v>423</v>
      </c>
      <c r="W195" s="138" t="s">
        <v>225</v>
      </c>
      <c r="X195" s="14">
        <v>3</v>
      </c>
      <c r="Y195" s="10"/>
    </row>
    <row r="196" spans="1:25" ht="31" x14ac:dyDescent="0.35">
      <c r="A196" s="232"/>
      <c r="B196" s="159">
        <v>190</v>
      </c>
      <c r="C196" s="50"/>
      <c r="D196" s="81">
        <v>1</v>
      </c>
      <c r="E196" s="81"/>
      <c r="F196" s="81"/>
      <c r="G196" s="81"/>
      <c r="H196" s="98">
        <f t="shared" si="61"/>
        <v>5</v>
      </c>
      <c r="I196" s="98">
        <f t="shared" si="62"/>
        <v>7</v>
      </c>
      <c r="J196" s="98" t="str">
        <f t="shared" si="63"/>
        <v/>
      </c>
      <c r="K196" s="98" t="str">
        <f t="shared" si="64"/>
        <v/>
      </c>
      <c r="L196" s="98" t="str">
        <f t="shared" si="65"/>
        <v/>
      </c>
      <c r="M196" s="96" t="str">
        <f t="shared" si="60"/>
        <v/>
      </c>
      <c r="N196" s="117" t="str">
        <f t="shared" si="66"/>
        <v>5.7.</v>
      </c>
      <c r="O196" s="27" t="s">
        <v>185</v>
      </c>
      <c r="P196" s="10"/>
      <c r="Q196" s="10"/>
      <c r="R196" s="169" t="s">
        <v>121</v>
      </c>
      <c r="S196" s="14" t="s">
        <v>184</v>
      </c>
      <c r="T196" s="10"/>
      <c r="U196" s="10" t="s">
        <v>496</v>
      </c>
      <c r="V196" s="31"/>
      <c r="W196" s="14" t="s">
        <v>400</v>
      </c>
      <c r="X196" s="14" t="s">
        <v>184</v>
      </c>
      <c r="Y196" s="10"/>
    </row>
    <row r="197" spans="1:25" ht="31" x14ac:dyDescent="0.35">
      <c r="A197" s="232"/>
      <c r="B197" s="159">
        <v>191</v>
      </c>
      <c r="C197" s="50"/>
      <c r="D197" s="81"/>
      <c r="E197" s="81">
        <v>1</v>
      </c>
      <c r="F197" s="81"/>
      <c r="G197" s="81"/>
      <c r="H197" s="98">
        <f t="shared" si="61"/>
        <v>5</v>
      </c>
      <c r="I197" s="98">
        <f t="shared" si="62"/>
        <v>7</v>
      </c>
      <c r="J197" s="98">
        <f t="shared" si="63"/>
        <v>1</v>
      </c>
      <c r="K197" s="98" t="str">
        <f t="shared" si="64"/>
        <v/>
      </c>
      <c r="L197" s="98" t="str">
        <f t="shared" si="65"/>
        <v/>
      </c>
      <c r="M197" s="96" t="str">
        <f t="shared" si="60"/>
        <v/>
      </c>
      <c r="N197" s="23" t="str">
        <f t="shared" si="66"/>
        <v>5.7.1.</v>
      </c>
      <c r="O197" s="21" t="s">
        <v>76</v>
      </c>
      <c r="P197" s="10"/>
      <c r="Q197" s="10"/>
      <c r="R197" s="169" t="s">
        <v>126</v>
      </c>
      <c r="S197" s="14" t="str">
        <f>IF(P197="","",IF(P197=$AQ$2,$AR$2,IF(P197=$AQ$3,$AR$3,IF(P197=$AQ$4,$AR$5,IF(P197=$AQ$5,$AR$5,"")))))</f>
        <v/>
      </c>
      <c r="T197" s="10"/>
      <c r="U197" s="10" t="s">
        <v>496</v>
      </c>
      <c r="V197" s="181" t="s">
        <v>423</v>
      </c>
      <c r="W197" s="138" t="s">
        <v>225</v>
      </c>
      <c r="X197" s="14">
        <v>3</v>
      </c>
      <c r="Y197" s="10"/>
    </row>
    <row r="198" spans="1:25" ht="31" x14ac:dyDescent="0.35">
      <c r="A198" s="232"/>
      <c r="B198" s="159">
        <v>192</v>
      </c>
      <c r="C198" s="50"/>
      <c r="D198" s="81">
        <v>1</v>
      </c>
      <c r="E198" s="81"/>
      <c r="F198" s="81"/>
      <c r="G198" s="81"/>
      <c r="H198" s="98">
        <f t="shared" si="61"/>
        <v>5</v>
      </c>
      <c r="I198" s="98">
        <f t="shared" si="62"/>
        <v>8</v>
      </c>
      <c r="J198" s="98" t="str">
        <f t="shared" si="63"/>
        <v/>
      </c>
      <c r="K198" s="98" t="str">
        <f t="shared" si="64"/>
        <v/>
      </c>
      <c r="L198" s="98" t="str">
        <f t="shared" si="65"/>
        <v/>
      </c>
      <c r="M198" s="96" t="str">
        <f t="shared" si="60"/>
        <v/>
      </c>
      <c r="N198" s="117" t="str">
        <f t="shared" si="66"/>
        <v>5.8.</v>
      </c>
      <c r="O198" s="27" t="s">
        <v>33</v>
      </c>
      <c r="P198" s="10"/>
      <c r="Q198" s="10"/>
      <c r="R198" s="169" t="s">
        <v>121</v>
      </c>
      <c r="S198" s="14" t="s">
        <v>184</v>
      </c>
      <c r="T198" s="10"/>
      <c r="U198" s="10" t="s">
        <v>496</v>
      </c>
      <c r="V198" s="31"/>
      <c r="W198" s="14" t="s">
        <v>400</v>
      </c>
      <c r="X198" s="14" t="s">
        <v>184</v>
      </c>
      <c r="Y198" s="10"/>
    </row>
    <row r="199" spans="1:25" ht="31" x14ac:dyDescent="0.35">
      <c r="A199" s="232"/>
      <c r="B199" s="159">
        <v>193</v>
      </c>
      <c r="C199" s="50"/>
      <c r="D199" s="81"/>
      <c r="E199" s="81">
        <v>1</v>
      </c>
      <c r="F199" s="81"/>
      <c r="G199" s="81"/>
      <c r="H199" s="98">
        <f t="shared" si="61"/>
        <v>5</v>
      </c>
      <c r="I199" s="98">
        <f t="shared" si="62"/>
        <v>8</v>
      </c>
      <c r="J199" s="98">
        <f t="shared" si="63"/>
        <v>1</v>
      </c>
      <c r="K199" s="98" t="str">
        <f t="shared" si="64"/>
        <v/>
      </c>
      <c r="L199" s="98" t="str">
        <f t="shared" si="65"/>
        <v/>
      </c>
      <c r="M199" s="96" t="str">
        <f t="shared" ref="M199:M206" si="85">IF(N199=N200,"*","")</f>
        <v/>
      </c>
      <c r="N199" s="23" t="str">
        <f t="shared" si="66"/>
        <v>5.8.1.</v>
      </c>
      <c r="O199" s="21" t="s">
        <v>76</v>
      </c>
      <c r="P199" s="10"/>
      <c r="Q199" s="10"/>
      <c r="R199" s="169" t="s">
        <v>126</v>
      </c>
      <c r="S199" s="14" t="str">
        <f>IF(P199="","",IF(P199=$AQ$2,$AR$2,IF(P199=$AQ$3,$AR$3,IF(P199=$AQ$4,$AR$5,IF(P199=$AQ$5,$AR$5,"")))))</f>
        <v/>
      </c>
      <c r="T199" s="10"/>
      <c r="U199" s="10" t="s">
        <v>496</v>
      </c>
      <c r="V199" s="181" t="s">
        <v>423</v>
      </c>
      <c r="W199" s="138" t="s">
        <v>225</v>
      </c>
      <c r="X199" s="14">
        <v>3</v>
      </c>
      <c r="Y199" s="10"/>
    </row>
    <row r="200" spans="1:25" ht="31" x14ac:dyDescent="0.35">
      <c r="A200" s="232"/>
      <c r="B200" s="159">
        <v>194</v>
      </c>
      <c r="C200" s="50"/>
      <c r="D200" s="81">
        <v>1</v>
      </c>
      <c r="E200" s="81"/>
      <c r="F200" s="81"/>
      <c r="G200" s="81"/>
      <c r="H200" s="98">
        <f t="shared" si="61"/>
        <v>5</v>
      </c>
      <c r="I200" s="98">
        <f t="shared" si="62"/>
        <v>9</v>
      </c>
      <c r="J200" s="98" t="str">
        <f t="shared" si="63"/>
        <v/>
      </c>
      <c r="K200" s="98" t="str">
        <f t="shared" si="64"/>
        <v/>
      </c>
      <c r="L200" s="98" t="str">
        <f t="shared" si="65"/>
        <v/>
      </c>
      <c r="M200" s="96" t="str">
        <f t="shared" si="85"/>
        <v/>
      </c>
      <c r="N200" s="117" t="str">
        <f t="shared" si="66"/>
        <v>5.9.</v>
      </c>
      <c r="O200" s="27" t="s">
        <v>404</v>
      </c>
      <c r="P200" s="10"/>
      <c r="Q200" s="10"/>
      <c r="R200" s="169" t="s">
        <v>121</v>
      </c>
      <c r="S200" s="14" t="s">
        <v>184</v>
      </c>
      <c r="T200" s="10"/>
      <c r="U200" s="10" t="s">
        <v>496</v>
      </c>
      <c r="V200" s="31"/>
      <c r="W200" s="14" t="s">
        <v>400</v>
      </c>
      <c r="X200" s="14" t="s">
        <v>184</v>
      </c>
      <c r="Y200" s="10"/>
    </row>
    <row r="201" spans="1:25" ht="31" x14ac:dyDescent="0.35">
      <c r="A201" s="232"/>
      <c r="B201" s="159">
        <v>195</v>
      </c>
      <c r="C201" s="50"/>
      <c r="D201" s="81"/>
      <c r="E201" s="81">
        <v>1</v>
      </c>
      <c r="F201" s="81"/>
      <c r="G201" s="81"/>
      <c r="H201" s="98">
        <f t="shared" si="61"/>
        <v>5</v>
      </c>
      <c r="I201" s="98">
        <f t="shared" si="62"/>
        <v>9</v>
      </c>
      <c r="J201" s="98">
        <f t="shared" si="63"/>
        <v>1</v>
      </c>
      <c r="K201" s="98" t="str">
        <f t="shared" si="64"/>
        <v/>
      </c>
      <c r="L201" s="98" t="str">
        <f t="shared" si="65"/>
        <v/>
      </c>
      <c r="M201" s="96" t="str">
        <f t="shared" si="85"/>
        <v/>
      </c>
      <c r="N201" s="23" t="str">
        <f t="shared" si="66"/>
        <v>5.9.1.</v>
      </c>
      <c r="O201" s="21" t="s">
        <v>76</v>
      </c>
      <c r="P201" s="10"/>
      <c r="Q201" s="10"/>
      <c r="R201" s="169" t="s">
        <v>126</v>
      </c>
      <c r="S201" s="14" t="str">
        <f>IF(P201="","",IF(P201=$AQ$2,$AR$2,IF(P201=$AQ$3,$AR$3,IF(P201=$AQ$4,$AR$5,IF(P201=$AQ$5,$AR$5,"")))))</f>
        <v/>
      </c>
      <c r="T201" s="10"/>
      <c r="U201" s="10" t="s">
        <v>496</v>
      </c>
      <c r="V201" s="181" t="s">
        <v>423</v>
      </c>
      <c r="W201" s="138" t="s">
        <v>225</v>
      </c>
      <c r="X201" s="14">
        <v>3</v>
      </c>
      <c r="Y201" s="10"/>
    </row>
    <row r="202" spans="1:25" ht="31" x14ac:dyDescent="0.35">
      <c r="A202" s="232"/>
      <c r="B202" s="159">
        <v>196</v>
      </c>
      <c r="C202" s="50"/>
      <c r="D202" s="81">
        <v>1</v>
      </c>
      <c r="E202" s="81"/>
      <c r="F202" s="81"/>
      <c r="G202" s="81"/>
      <c r="H202" s="98">
        <f t="shared" si="61"/>
        <v>5</v>
      </c>
      <c r="I202" s="98">
        <f t="shared" si="62"/>
        <v>10</v>
      </c>
      <c r="J202" s="98" t="str">
        <f t="shared" si="63"/>
        <v/>
      </c>
      <c r="K202" s="98" t="str">
        <f t="shared" si="64"/>
        <v/>
      </c>
      <c r="L202" s="98" t="str">
        <f t="shared" si="65"/>
        <v/>
      </c>
      <c r="M202" s="96" t="str">
        <f t="shared" si="85"/>
        <v/>
      </c>
      <c r="N202" s="117" t="str">
        <f t="shared" si="66"/>
        <v>5.10.</v>
      </c>
      <c r="O202" s="27" t="s">
        <v>34</v>
      </c>
      <c r="P202" s="10"/>
      <c r="Q202" s="10"/>
      <c r="R202" s="169" t="s">
        <v>121</v>
      </c>
      <c r="S202" s="14" t="s">
        <v>184</v>
      </c>
      <c r="T202" s="10"/>
      <c r="U202" s="10" t="s">
        <v>496</v>
      </c>
      <c r="V202" s="31"/>
      <c r="W202" s="14" t="s">
        <v>400</v>
      </c>
      <c r="X202" s="14" t="s">
        <v>184</v>
      </c>
      <c r="Y202" s="10"/>
    </row>
    <row r="203" spans="1:25" ht="31" x14ac:dyDescent="0.35">
      <c r="A203" s="232"/>
      <c r="B203" s="159">
        <v>197</v>
      </c>
      <c r="C203" s="50"/>
      <c r="D203" s="81"/>
      <c r="E203" s="81">
        <v>1</v>
      </c>
      <c r="F203" s="81"/>
      <c r="G203" s="81"/>
      <c r="H203" s="98">
        <f t="shared" ref="H203:H266" si="86">IF(C203="",H202,H202+1)</f>
        <v>5</v>
      </c>
      <c r="I203" s="98">
        <f t="shared" ref="I203:I266" si="87">IF(D203&lt;&gt;"",IF(I202="",1,I202+1),IF(H203&lt;&gt;H202,"",I202))</f>
        <v>10</v>
      </c>
      <c r="J203" s="98">
        <f t="shared" ref="J203:J266" si="88">IF(E203&lt;&gt;"",IF(J202="",1,J202+1),IF(I203&lt;&gt;I202,"",J202))</f>
        <v>1</v>
      </c>
      <c r="K203" s="98" t="str">
        <f t="shared" ref="K203:K266" si="89">IF(F203&lt;&gt;"",IF(K202="",1,K202+1),IF(J203&lt;&gt;J202,"",K202))</f>
        <v/>
      </c>
      <c r="L203" s="98" t="str">
        <f t="shared" ref="L203:L266" si="90">IF(G203&lt;&gt;"",IF(L202="",1,L202+1),IF(K203&lt;&gt;K202,"",L202))</f>
        <v/>
      </c>
      <c r="M203" s="96" t="str">
        <f t="shared" si="85"/>
        <v/>
      </c>
      <c r="N203" s="23" t="str">
        <f t="shared" ref="N203:N266" si="91">IF(L203&lt;&gt;"",CONCATENATE(H203,".",I203,".",J203,".",K203,".",L203,"."),IF(K203&lt;&gt;"",CONCATENATE(H203,".",I203,".",J203,".",K203,"."),IF(J203&lt;&gt;"",CONCATENATE(H203,".",I203,".",J203,"."),IF(I203&lt;&gt;"",CONCATENATE(H203,".",I203,"."),CONCATENATE(H203,".")))))</f>
        <v>5.10.1.</v>
      </c>
      <c r="O203" s="21" t="s">
        <v>76</v>
      </c>
      <c r="P203" s="10"/>
      <c r="Q203" s="10"/>
      <c r="R203" s="169" t="s">
        <v>126</v>
      </c>
      <c r="S203" s="14" t="str">
        <f>IF(P203="","",IF(P203=$AQ$2,$AR$2,IF(P203=$AQ$3,$AR$3,IF(P203=$AQ$4,$AR$5,IF(P203=$AQ$5,$AR$5,"")))))</f>
        <v/>
      </c>
      <c r="T203" s="10"/>
      <c r="U203" s="10" t="s">
        <v>496</v>
      </c>
      <c r="V203" s="181" t="s">
        <v>423</v>
      </c>
      <c r="W203" s="138" t="s">
        <v>225</v>
      </c>
      <c r="X203" s="14">
        <v>3</v>
      </c>
      <c r="Y203" s="10"/>
    </row>
    <row r="204" spans="1:25" ht="31" x14ac:dyDescent="0.35">
      <c r="A204" s="232"/>
      <c r="B204" s="159">
        <v>198</v>
      </c>
      <c r="C204" s="50"/>
      <c r="D204" s="81">
        <v>1</v>
      </c>
      <c r="E204" s="81"/>
      <c r="F204" s="81"/>
      <c r="G204" s="81"/>
      <c r="H204" s="98">
        <f t="shared" si="86"/>
        <v>5</v>
      </c>
      <c r="I204" s="98">
        <f t="shared" si="87"/>
        <v>11</v>
      </c>
      <c r="J204" s="98" t="str">
        <f t="shared" si="88"/>
        <v/>
      </c>
      <c r="K204" s="98" t="str">
        <f t="shared" si="89"/>
        <v/>
      </c>
      <c r="L204" s="98" t="str">
        <f t="shared" si="90"/>
        <v/>
      </c>
      <c r="M204" s="96" t="str">
        <f t="shared" si="85"/>
        <v/>
      </c>
      <c r="N204" s="70" t="str">
        <f t="shared" si="91"/>
        <v>5.11.</v>
      </c>
      <c r="O204" s="27" t="s">
        <v>276</v>
      </c>
      <c r="P204" s="10"/>
      <c r="Q204" s="168"/>
      <c r="R204" s="169" t="s">
        <v>129</v>
      </c>
      <c r="S204" s="14" t="str">
        <f t="shared" ref="S204:S209" si="92">IF(P204="","",IF(P204=$AE$2,$AF$2,IF(P204=$AE$3,$AF$3,"")))</f>
        <v/>
      </c>
      <c r="T204" s="10"/>
      <c r="U204" s="10" t="s">
        <v>496</v>
      </c>
      <c r="V204" s="187" t="s">
        <v>183</v>
      </c>
      <c r="W204" s="14" t="s">
        <v>398</v>
      </c>
      <c r="X204" s="14">
        <v>1</v>
      </c>
      <c r="Y204" s="10"/>
    </row>
    <row r="205" spans="1:25" ht="31" x14ac:dyDescent="0.35">
      <c r="A205" s="232"/>
      <c r="B205" s="159">
        <v>199</v>
      </c>
      <c r="C205" s="50"/>
      <c r="D205" s="81">
        <v>1</v>
      </c>
      <c r="E205" s="81"/>
      <c r="F205" s="81"/>
      <c r="G205" s="81"/>
      <c r="H205" s="98">
        <f t="shared" si="86"/>
        <v>5</v>
      </c>
      <c r="I205" s="98">
        <f t="shared" si="87"/>
        <v>12</v>
      </c>
      <c r="J205" s="98" t="str">
        <f t="shared" si="88"/>
        <v/>
      </c>
      <c r="K205" s="98" t="str">
        <f t="shared" si="89"/>
        <v/>
      </c>
      <c r="L205" s="98" t="str">
        <f t="shared" si="90"/>
        <v/>
      </c>
      <c r="M205" s="96" t="str">
        <f t="shared" si="85"/>
        <v/>
      </c>
      <c r="N205" s="70" t="str">
        <f t="shared" si="91"/>
        <v>5.12.</v>
      </c>
      <c r="O205" s="27" t="s">
        <v>351</v>
      </c>
      <c r="P205" s="10"/>
      <c r="Q205" s="168"/>
      <c r="R205" s="169" t="s">
        <v>129</v>
      </c>
      <c r="S205" s="14" t="str">
        <f t="shared" si="92"/>
        <v/>
      </c>
      <c r="T205" s="10"/>
      <c r="U205" s="10" t="s">
        <v>496</v>
      </c>
      <c r="V205" s="187" t="s">
        <v>183</v>
      </c>
      <c r="W205" s="26" t="s">
        <v>398</v>
      </c>
      <c r="X205" s="14">
        <v>1</v>
      </c>
      <c r="Y205" s="10"/>
    </row>
    <row r="206" spans="1:25" ht="31" x14ac:dyDescent="0.35">
      <c r="A206" s="232"/>
      <c r="B206" s="159">
        <v>200</v>
      </c>
      <c r="C206" s="50"/>
      <c r="D206" s="81">
        <v>1</v>
      </c>
      <c r="E206" s="81"/>
      <c r="F206" s="81"/>
      <c r="G206" s="81"/>
      <c r="H206" s="98">
        <f t="shared" si="86"/>
        <v>5</v>
      </c>
      <c r="I206" s="98">
        <f t="shared" si="87"/>
        <v>13</v>
      </c>
      <c r="J206" s="98" t="str">
        <f t="shared" si="88"/>
        <v/>
      </c>
      <c r="K206" s="98" t="str">
        <f t="shared" si="89"/>
        <v/>
      </c>
      <c r="L206" s="98" t="str">
        <f t="shared" si="90"/>
        <v/>
      </c>
      <c r="M206" s="96" t="str">
        <f t="shared" si="85"/>
        <v/>
      </c>
      <c r="N206" s="70" t="str">
        <f t="shared" si="91"/>
        <v>5.13.</v>
      </c>
      <c r="O206" s="27" t="s">
        <v>290</v>
      </c>
      <c r="P206" s="10"/>
      <c r="Q206" s="168"/>
      <c r="R206" s="169" t="s">
        <v>129</v>
      </c>
      <c r="S206" s="14" t="str">
        <f t="shared" si="92"/>
        <v/>
      </c>
      <c r="T206" s="10"/>
      <c r="U206" s="10" t="s">
        <v>496</v>
      </c>
      <c r="V206" s="187" t="s">
        <v>183</v>
      </c>
      <c r="W206" s="26" t="s">
        <v>398</v>
      </c>
      <c r="X206" s="14">
        <v>1</v>
      </c>
      <c r="Y206" s="10"/>
    </row>
    <row r="207" spans="1:25" ht="31" x14ac:dyDescent="0.35">
      <c r="A207" s="232"/>
      <c r="B207" s="159">
        <v>201</v>
      </c>
      <c r="C207" s="50"/>
      <c r="D207" s="81">
        <v>1</v>
      </c>
      <c r="E207" s="81"/>
      <c r="F207" s="81"/>
      <c r="G207" s="81"/>
      <c r="H207" s="98">
        <f t="shared" si="86"/>
        <v>5</v>
      </c>
      <c r="I207" s="98">
        <f t="shared" si="87"/>
        <v>14</v>
      </c>
      <c r="J207" s="98" t="str">
        <f t="shared" si="88"/>
        <v/>
      </c>
      <c r="K207" s="98" t="str">
        <f t="shared" si="89"/>
        <v/>
      </c>
      <c r="L207" s="98" t="str">
        <f t="shared" si="90"/>
        <v/>
      </c>
      <c r="M207" s="96" t="str">
        <f t="shared" ref="M207:M261" si="93">IF(N207=N208,"*","")</f>
        <v/>
      </c>
      <c r="N207" s="70" t="str">
        <f t="shared" si="91"/>
        <v>5.14.</v>
      </c>
      <c r="O207" s="27" t="s">
        <v>352</v>
      </c>
      <c r="P207" s="10"/>
      <c r="Q207" s="168"/>
      <c r="R207" s="169" t="s">
        <v>129</v>
      </c>
      <c r="S207" s="14" t="str">
        <f t="shared" si="92"/>
        <v/>
      </c>
      <c r="T207" s="10"/>
      <c r="U207" s="10" t="s">
        <v>496</v>
      </c>
      <c r="V207" s="187" t="s">
        <v>183</v>
      </c>
      <c r="W207" s="26" t="s">
        <v>398</v>
      </c>
      <c r="X207" s="14">
        <v>1</v>
      </c>
      <c r="Y207" s="10"/>
    </row>
    <row r="208" spans="1:25" ht="31" x14ac:dyDescent="0.35">
      <c r="A208" s="234" t="s">
        <v>233</v>
      </c>
      <c r="B208" s="161">
        <v>202</v>
      </c>
      <c r="C208" s="50"/>
      <c r="D208" s="81">
        <v>1</v>
      </c>
      <c r="E208" s="81"/>
      <c r="F208" s="81"/>
      <c r="G208" s="81"/>
      <c r="H208" s="98">
        <f t="shared" si="86"/>
        <v>5</v>
      </c>
      <c r="I208" s="98">
        <f t="shared" si="87"/>
        <v>15</v>
      </c>
      <c r="J208" s="98" t="str">
        <f t="shared" si="88"/>
        <v/>
      </c>
      <c r="K208" s="98" t="str">
        <f t="shared" si="89"/>
        <v/>
      </c>
      <c r="L208" s="98" t="str">
        <f t="shared" si="90"/>
        <v/>
      </c>
      <c r="M208" s="96" t="str">
        <f t="shared" si="93"/>
        <v/>
      </c>
      <c r="N208" s="70" t="str">
        <f t="shared" si="91"/>
        <v>5.15.</v>
      </c>
      <c r="O208" s="27" t="s">
        <v>277</v>
      </c>
      <c r="P208" s="10"/>
      <c r="Q208" s="11"/>
      <c r="R208" s="12"/>
      <c r="S208" s="14" t="str">
        <f t="shared" si="92"/>
        <v/>
      </c>
      <c r="T208" s="10"/>
      <c r="U208" s="10" t="s">
        <v>496</v>
      </c>
      <c r="V208" s="187" t="s">
        <v>183</v>
      </c>
      <c r="W208" s="116" t="s">
        <v>499</v>
      </c>
      <c r="X208" s="14">
        <v>1</v>
      </c>
      <c r="Y208" s="10"/>
    </row>
    <row r="209" spans="1:25" ht="45" x14ac:dyDescent="0.35">
      <c r="A209" s="232"/>
      <c r="B209" s="159">
        <v>203</v>
      </c>
      <c r="C209" s="50"/>
      <c r="D209" s="81">
        <v>1</v>
      </c>
      <c r="E209" s="81"/>
      <c r="F209" s="81"/>
      <c r="G209" s="81"/>
      <c r="H209" s="98">
        <f t="shared" si="86"/>
        <v>5</v>
      </c>
      <c r="I209" s="98">
        <f t="shared" si="87"/>
        <v>16</v>
      </c>
      <c r="J209" s="98" t="str">
        <f t="shared" si="88"/>
        <v/>
      </c>
      <c r="K209" s="98" t="str">
        <f t="shared" si="89"/>
        <v/>
      </c>
      <c r="L209" s="98" t="str">
        <f t="shared" si="90"/>
        <v/>
      </c>
      <c r="M209" s="96" t="str">
        <f t="shared" si="93"/>
        <v/>
      </c>
      <c r="N209" s="70" t="str">
        <f t="shared" si="91"/>
        <v>5.16.</v>
      </c>
      <c r="O209" s="27" t="s">
        <v>353</v>
      </c>
      <c r="P209" s="10"/>
      <c r="Q209" s="11"/>
      <c r="R209" s="12"/>
      <c r="S209" s="14" t="str">
        <f t="shared" si="92"/>
        <v/>
      </c>
      <c r="T209" s="10"/>
      <c r="U209" s="10" t="s">
        <v>496</v>
      </c>
      <c r="V209" s="187" t="s">
        <v>183</v>
      </c>
      <c r="W209" s="116" t="s">
        <v>499</v>
      </c>
      <c r="X209" s="14">
        <v>1</v>
      </c>
      <c r="Y209" s="10"/>
    </row>
    <row r="210" spans="1:25" ht="31" x14ac:dyDescent="0.35">
      <c r="A210" s="234" t="s">
        <v>258</v>
      </c>
      <c r="B210" s="161">
        <v>204</v>
      </c>
      <c r="C210" s="50"/>
      <c r="D210" s="81">
        <v>1</v>
      </c>
      <c r="E210" s="81"/>
      <c r="F210" s="81"/>
      <c r="G210" s="81"/>
      <c r="H210" s="98">
        <f t="shared" si="86"/>
        <v>5</v>
      </c>
      <c r="I210" s="98">
        <f t="shared" si="87"/>
        <v>17</v>
      </c>
      <c r="J210" s="98" t="str">
        <f t="shared" si="88"/>
        <v/>
      </c>
      <c r="K210" s="98" t="str">
        <f t="shared" si="89"/>
        <v/>
      </c>
      <c r="L210" s="98" t="str">
        <f t="shared" si="90"/>
        <v/>
      </c>
      <c r="M210" s="96" t="str">
        <f t="shared" si="93"/>
        <v/>
      </c>
      <c r="N210" s="70" t="str">
        <f t="shared" si="91"/>
        <v>5.17.</v>
      </c>
      <c r="O210" s="27" t="s">
        <v>74</v>
      </c>
      <c r="P210" s="194"/>
      <c r="Q210" s="11"/>
      <c r="R210" s="12"/>
      <c r="S210" s="14" t="s">
        <v>184</v>
      </c>
      <c r="T210" s="10"/>
      <c r="U210" s="10" t="s">
        <v>496</v>
      </c>
      <c r="V210" s="31"/>
      <c r="W210" s="26"/>
      <c r="X210" s="14" t="s">
        <v>184</v>
      </c>
      <c r="Y210" s="10"/>
    </row>
    <row r="211" spans="1:25" ht="31" x14ac:dyDescent="0.35">
      <c r="A211" s="232"/>
      <c r="B211" s="159">
        <v>205</v>
      </c>
      <c r="C211" s="50"/>
      <c r="D211" s="81"/>
      <c r="E211" s="81">
        <v>1</v>
      </c>
      <c r="F211" s="81"/>
      <c r="G211" s="81"/>
      <c r="H211" s="98">
        <f t="shared" si="86"/>
        <v>5</v>
      </c>
      <c r="I211" s="98">
        <f t="shared" si="87"/>
        <v>17</v>
      </c>
      <c r="J211" s="98">
        <f t="shared" si="88"/>
        <v>1</v>
      </c>
      <c r="K211" s="98" t="str">
        <f t="shared" si="89"/>
        <v/>
      </c>
      <c r="L211" s="98" t="str">
        <f t="shared" si="90"/>
        <v/>
      </c>
      <c r="M211" s="96" t="str">
        <f t="shared" si="93"/>
        <v/>
      </c>
      <c r="N211" s="23" t="str">
        <f t="shared" si="91"/>
        <v>5.17.1.</v>
      </c>
      <c r="O211" s="128" t="s">
        <v>36</v>
      </c>
      <c r="P211" s="10"/>
      <c r="Q211" s="168"/>
      <c r="R211" s="171" t="s">
        <v>221</v>
      </c>
      <c r="S211" s="14" t="str">
        <f t="shared" ref="S211:S215" si="94">IF(P211="","",IF(P211=$AE$2,$AF$2,IF(P211=$AE$3,$AF$3,"")))</f>
        <v/>
      </c>
      <c r="T211" s="10"/>
      <c r="U211" s="10" t="s">
        <v>496</v>
      </c>
      <c r="V211" s="187" t="s">
        <v>183</v>
      </c>
      <c r="W211" s="26" t="s">
        <v>398</v>
      </c>
      <c r="X211" s="14">
        <v>1</v>
      </c>
      <c r="Y211" s="10"/>
    </row>
    <row r="212" spans="1:25" ht="31" x14ac:dyDescent="0.35">
      <c r="A212" s="232"/>
      <c r="B212" s="159">
        <v>206</v>
      </c>
      <c r="C212" s="50"/>
      <c r="D212" s="81"/>
      <c r="E212" s="81"/>
      <c r="F212" s="81">
        <v>1</v>
      </c>
      <c r="G212" s="81"/>
      <c r="H212" s="98">
        <f t="shared" si="86"/>
        <v>5</v>
      </c>
      <c r="I212" s="98">
        <f t="shared" si="87"/>
        <v>17</v>
      </c>
      <c r="J212" s="98">
        <f t="shared" si="88"/>
        <v>1</v>
      </c>
      <c r="K212" s="98">
        <f t="shared" si="89"/>
        <v>1</v>
      </c>
      <c r="L212" s="98" t="str">
        <f t="shared" si="90"/>
        <v/>
      </c>
      <c r="M212" s="96" t="str">
        <f t="shared" si="93"/>
        <v/>
      </c>
      <c r="N212" s="23" t="str">
        <f t="shared" si="91"/>
        <v>5.17.1.1.</v>
      </c>
      <c r="O212" s="129" t="s">
        <v>130</v>
      </c>
      <c r="P212" s="10"/>
      <c r="Q212" s="168"/>
      <c r="R212" s="171" t="s">
        <v>221</v>
      </c>
      <c r="S212" s="14" t="str">
        <f t="shared" si="94"/>
        <v/>
      </c>
      <c r="T212" s="10"/>
      <c r="U212" s="10" t="s">
        <v>496</v>
      </c>
      <c r="V212" s="187" t="s">
        <v>183</v>
      </c>
      <c r="W212" s="14" t="s">
        <v>398</v>
      </c>
      <c r="X212" s="14">
        <v>1</v>
      </c>
      <c r="Y212" s="10"/>
    </row>
    <row r="213" spans="1:25" ht="31" x14ac:dyDescent="0.35">
      <c r="A213" s="232"/>
      <c r="B213" s="159">
        <v>207</v>
      </c>
      <c r="C213" s="50"/>
      <c r="D213" s="81"/>
      <c r="E213" s="81"/>
      <c r="F213" s="81">
        <v>1</v>
      </c>
      <c r="G213" s="81"/>
      <c r="H213" s="98">
        <f t="shared" si="86"/>
        <v>5</v>
      </c>
      <c r="I213" s="98">
        <f t="shared" si="87"/>
        <v>17</v>
      </c>
      <c r="J213" s="98">
        <f t="shared" si="88"/>
        <v>1</v>
      </c>
      <c r="K213" s="98">
        <f t="shared" si="89"/>
        <v>2</v>
      </c>
      <c r="L213" s="98" t="str">
        <f t="shared" si="90"/>
        <v/>
      </c>
      <c r="M213" s="96" t="str">
        <f t="shared" si="93"/>
        <v/>
      </c>
      <c r="N213" s="23" t="str">
        <f t="shared" si="91"/>
        <v>5.17.1.2.</v>
      </c>
      <c r="O213" s="129" t="s">
        <v>131</v>
      </c>
      <c r="P213" s="10"/>
      <c r="Q213" s="168"/>
      <c r="R213" s="171" t="s">
        <v>221</v>
      </c>
      <c r="S213" s="14" t="str">
        <f t="shared" si="94"/>
        <v/>
      </c>
      <c r="T213" s="10"/>
      <c r="U213" s="10" t="s">
        <v>496</v>
      </c>
      <c r="V213" s="187" t="s">
        <v>183</v>
      </c>
      <c r="W213" s="14" t="s">
        <v>398</v>
      </c>
      <c r="X213" s="14">
        <v>1</v>
      </c>
      <c r="Y213" s="10"/>
    </row>
    <row r="214" spans="1:25" ht="31" x14ac:dyDescent="0.35">
      <c r="A214" s="232"/>
      <c r="B214" s="159">
        <v>208</v>
      </c>
      <c r="C214" s="50"/>
      <c r="D214" s="81"/>
      <c r="E214" s="81"/>
      <c r="F214" s="81">
        <v>1</v>
      </c>
      <c r="G214" s="81"/>
      <c r="H214" s="98">
        <f t="shared" si="86"/>
        <v>5</v>
      </c>
      <c r="I214" s="98">
        <f t="shared" si="87"/>
        <v>17</v>
      </c>
      <c r="J214" s="98">
        <f t="shared" si="88"/>
        <v>1</v>
      </c>
      <c r="K214" s="98">
        <f t="shared" si="89"/>
        <v>3</v>
      </c>
      <c r="L214" s="98" t="str">
        <f t="shared" si="90"/>
        <v/>
      </c>
      <c r="M214" s="96" t="str">
        <f t="shared" si="93"/>
        <v/>
      </c>
      <c r="N214" s="23" t="str">
        <f t="shared" si="91"/>
        <v>5.17.1.3.</v>
      </c>
      <c r="O214" s="129" t="s">
        <v>132</v>
      </c>
      <c r="P214" s="10"/>
      <c r="Q214" s="168"/>
      <c r="R214" s="171" t="s">
        <v>221</v>
      </c>
      <c r="S214" s="14" t="str">
        <f t="shared" si="94"/>
        <v/>
      </c>
      <c r="T214" s="10"/>
      <c r="U214" s="10" t="s">
        <v>496</v>
      </c>
      <c r="V214" s="187" t="s">
        <v>183</v>
      </c>
      <c r="W214" s="14" t="s">
        <v>398</v>
      </c>
      <c r="X214" s="14">
        <v>1</v>
      </c>
      <c r="Y214" s="10"/>
    </row>
    <row r="215" spans="1:25" ht="31" x14ac:dyDescent="0.35">
      <c r="A215" s="232"/>
      <c r="B215" s="159">
        <v>209</v>
      </c>
      <c r="C215" s="50"/>
      <c r="D215" s="81"/>
      <c r="E215" s="81"/>
      <c r="F215" s="81">
        <v>1</v>
      </c>
      <c r="G215" s="81"/>
      <c r="H215" s="98">
        <f t="shared" si="86"/>
        <v>5</v>
      </c>
      <c r="I215" s="98">
        <f t="shared" si="87"/>
        <v>17</v>
      </c>
      <c r="J215" s="98">
        <f t="shared" si="88"/>
        <v>1</v>
      </c>
      <c r="K215" s="98">
        <f t="shared" si="89"/>
        <v>4</v>
      </c>
      <c r="L215" s="98" t="str">
        <f t="shared" si="90"/>
        <v/>
      </c>
      <c r="M215" s="96" t="str">
        <f t="shared" si="93"/>
        <v/>
      </c>
      <c r="N215" s="23" t="str">
        <f t="shared" si="91"/>
        <v>5.17.1.4.</v>
      </c>
      <c r="O215" s="129" t="s">
        <v>133</v>
      </c>
      <c r="P215" s="10"/>
      <c r="Q215" s="168"/>
      <c r="R215" s="171" t="s">
        <v>221</v>
      </c>
      <c r="S215" s="14" t="str">
        <f t="shared" si="94"/>
        <v/>
      </c>
      <c r="T215" s="10"/>
      <c r="U215" s="10" t="s">
        <v>496</v>
      </c>
      <c r="V215" s="187" t="s">
        <v>183</v>
      </c>
      <c r="W215" s="14" t="s">
        <v>398</v>
      </c>
      <c r="X215" s="14">
        <v>1</v>
      </c>
      <c r="Y215" s="10"/>
    </row>
    <row r="216" spans="1:25" ht="31" x14ac:dyDescent="0.35">
      <c r="A216" s="232"/>
      <c r="B216" s="159">
        <v>210</v>
      </c>
      <c r="C216" s="50"/>
      <c r="D216" s="81"/>
      <c r="E216" s="81">
        <v>1</v>
      </c>
      <c r="F216" s="81"/>
      <c r="G216" s="81"/>
      <c r="H216" s="98">
        <f t="shared" si="86"/>
        <v>5</v>
      </c>
      <c r="I216" s="98">
        <f t="shared" si="87"/>
        <v>17</v>
      </c>
      <c r="J216" s="98">
        <f t="shared" si="88"/>
        <v>2</v>
      </c>
      <c r="K216" s="98" t="str">
        <f t="shared" si="89"/>
        <v/>
      </c>
      <c r="L216" s="98" t="str">
        <f t="shared" si="90"/>
        <v/>
      </c>
      <c r="M216" s="96" t="str">
        <f t="shared" si="93"/>
        <v/>
      </c>
      <c r="N216" s="23" t="str">
        <f t="shared" si="91"/>
        <v>5.17.2.</v>
      </c>
      <c r="O216" s="128" t="s">
        <v>37</v>
      </c>
      <c r="P216" s="10"/>
      <c r="Q216" s="10"/>
      <c r="R216" s="169" t="s">
        <v>221</v>
      </c>
      <c r="S216" s="14" t="s">
        <v>184</v>
      </c>
      <c r="T216" s="10"/>
      <c r="U216" s="10" t="s">
        <v>496</v>
      </c>
      <c r="V216" s="31"/>
      <c r="W216" s="14" t="s">
        <v>400</v>
      </c>
      <c r="X216" s="14" t="s">
        <v>184</v>
      </c>
      <c r="Y216" s="10"/>
    </row>
    <row r="217" spans="1:25" ht="31" x14ac:dyDescent="0.35">
      <c r="A217" s="232"/>
      <c r="B217" s="159">
        <v>211</v>
      </c>
      <c r="C217" s="50"/>
      <c r="D217" s="81"/>
      <c r="E217" s="81"/>
      <c r="F217" s="81">
        <v>1</v>
      </c>
      <c r="G217" s="81"/>
      <c r="H217" s="98">
        <f t="shared" si="86"/>
        <v>5</v>
      </c>
      <c r="I217" s="98">
        <f t="shared" si="87"/>
        <v>17</v>
      </c>
      <c r="J217" s="98">
        <f t="shared" si="88"/>
        <v>2</v>
      </c>
      <c r="K217" s="98">
        <f t="shared" si="89"/>
        <v>1</v>
      </c>
      <c r="L217" s="98" t="str">
        <f t="shared" si="90"/>
        <v/>
      </c>
      <c r="M217" s="96" t="str">
        <f t="shared" si="93"/>
        <v/>
      </c>
      <c r="N217" s="23" t="str">
        <f t="shared" si="91"/>
        <v>5.17.2.1.</v>
      </c>
      <c r="O217" s="155" t="s">
        <v>76</v>
      </c>
      <c r="P217" s="10"/>
      <c r="Q217" s="10"/>
      <c r="R217" s="171" t="s">
        <v>126</v>
      </c>
      <c r="S217" s="14" t="str">
        <f>IF(P217="","",IF(P217=$AQ$2,$AR$2,IF(P217=$AQ$3,$AR$3,IF(P217=$AQ$4,$AR$5,IF(P217=$AQ$5,$AR$5,"")))))</f>
        <v/>
      </c>
      <c r="T217" s="10"/>
      <c r="U217" s="10" t="s">
        <v>496</v>
      </c>
      <c r="V217" s="181" t="s">
        <v>423</v>
      </c>
      <c r="W217" s="138" t="s">
        <v>225</v>
      </c>
      <c r="X217" s="14">
        <v>3</v>
      </c>
      <c r="Y217" s="10"/>
    </row>
    <row r="218" spans="1:25" ht="31" x14ac:dyDescent="0.35">
      <c r="A218" s="232"/>
      <c r="B218" s="159">
        <v>212</v>
      </c>
      <c r="C218" s="50"/>
      <c r="D218" s="81"/>
      <c r="E218" s="81">
        <v>1</v>
      </c>
      <c r="F218" s="81"/>
      <c r="G218" s="81"/>
      <c r="H218" s="98">
        <f t="shared" si="86"/>
        <v>5</v>
      </c>
      <c r="I218" s="98">
        <f t="shared" si="87"/>
        <v>17</v>
      </c>
      <c r="J218" s="98">
        <f t="shared" si="88"/>
        <v>3</v>
      </c>
      <c r="K218" s="98" t="str">
        <f t="shared" si="89"/>
        <v/>
      </c>
      <c r="L218" s="98" t="str">
        <f t="shared" si="90"/>
        <v/>
      </c>
      <c r="M218" s="96" t="str">
        <f t="shared" si="93"/>
        <v/>
      </c>
      <c r="N218" s="23" t="str">
        <f t="shared" si="91"/>
        <v>5.17.3.</v>
      </c>
      <c r="O218" s="33" t="s">
        <v>38</v>
      </c>
      <c r="P218" s="10"/>
      <c r="Q218" s="10"/>
      <c r="R218" s="169" t="s">
        <v>221</v>
      </c>
      <c r="S218" s="14" t="s">
        <v>184</v>
      </c>
      <c r="T218" s="10"/>
      <c r="U218" s="10" t="s">
        <v>496</v>
      </c>
      <c r="V218" s="31"/>
      <c r="W218" s="14" t="s">
        <v>400</v>
      </c>
      <c r="X218" s="14" t="s">
        <v>184</v>
      </c>
      <c r="Y218" s="10"/>
    </row>
    <row r="219" spans="1:25" ht="31" x14ac:dyDescent="0.35">
      <c r="A219" s="232"/>
      <c r="B219" s="159">
        <v>213</v>
      </c>
      <c r="C219" s="50"/>
      <c r="D219" s="81"/>
      <c r="E219" s="81"/>
      <c r="F219" s="81">
        <v>1</v>
      </c>
      <c r="G219" s="81"/>
      <c r="H219" s="98">
        <f t="shared" si="86"/>
        <v>5</v>
      </c>
      <c r="I219" s="98">
        <f t="shared" si="87"/>
        <v>17</v>
      </c>
      <c r="J219" s="98">
        <f t="shared" si="88"/>
        <v>3</v>
      </c>
      <c r="K219" s="98">
        <f t="shared" si="89"/>
        <v>1</v>
      </c>
      <c r="L219" s="98" t="str">
        <f t="shared" si="90"/>
        <v/>
      </c>
      <c r="M219" s="96" t="str">
        <f t="shared" si="93"/>
        <v/>
      </c>
      <c r="N219" s="23" t="str">
        <f t="shared" si="91"/>
        <v>5.17.3.1.</v>
      </c>
      <c r="O219" s="155" t="s">
        <v>76</v>
      </c>
      <c r="P219" s="10"/>
      <c r="Q219" s="10"/>
      <c r="R219" s="171" t="s">
        <v>126</v>
      </c>
      <c r="S219" s="14" t="str">
        <f>IF(P219="","",IF(P219=$AQ$2,$AR$2,IF(P219=$AQ$3,$AR$3,IF(P219=$AQ$4,$AR$5,IF(P219=$AQ$5,$AR$5,"")))))</f>
        <v/>
      </c>
      <c r="T219" s="10"/>
      <c r="U219" s="10" t="s">
        <v>496</v>
      </c>
      <c r="V219" s="181" t="s">
        <v>423</v>
      </c>
      <c r="W219" s="138" t="s">
        <v>225</v>
      </c>
      <c r="X219" s="14">
        <v>3</v>
      </c>
      <c r="Y219" s="10"/>
    </row>
    <row r="220" spans="1:25" ht="31" x14ac:dyDescent="0.35">
      <c r="A220" s="232"/>
      <c r="B220" s="159">
        <v>214</v>
      </c>
      <c r="C220" s="50"/>
      <c r="D220" s="81"/>
      <c r="E220" s="81">
        <v>1</v>
      </c>
      <c r="F220" s="81"/>
      <c r="G220" s="81"/>
      <c r="H220" s="98">
        <f t="shared" si="86"/>
        <v>5</v>
      </c>
      <c r="I220" s="98">
        <f t="shared" si="87"/>
        <v>17</v>
      </c>
      <c r="J220" s="98">
        <f t="shared" si="88"/>
        <v>4</v>
      </c>
      <c r="K220" s="98" t="str">
        <f t="shared" si="89"/>
        <v/>
      </c>
      <c r="L220" s="98" t="str">
        <f t="shared" si="90"/>
        <v/>
      </c>
      <c r="M220" s="96" t="str">
        <f t="shared" si="93"/>
        <v/>
      </c>
      <c r="N220" s="23" t="str">
        <f t="shared" si="91"/>
        <v>5.17.4.</v>
      </c>
      <c r="O220" s="33" t="s">
        <v>397</v>
      </c>
      <c r="P220" s="10"/>
      <c r="Q220" s="10"/>
      <c r="R220" s="169" t="s">
        <v>221</v>
      </c>
      <c r="S220" s="14" t="s">
        <v>184</v>
      </c>
      <c r="T220" s="10"/>
      <c r="U220" s="10" t="s">
        <v>496</v>
      </c>
      <c r="V220" s="31"/>
      <c r="W220" s="14" t="s">
        <v>400</v>
      </c>
      <c r="X220" s="14" t="s">
        <v>184</v>
      </c>
      <c r="Y220" s="10"/>
    </row>
    <row r="221" spans="1:25" ht="31" x14ac:dyDescent="0.35">
      <c r="A221" s="232"/>
      <c r="B221" s="159">
        <v>215</v>
      </c>
      <c r="C221" s="50"/>
      <c r="D221" s="81"/>
      <c r="E221" s="81"/>
      <c r="F221" s="81">
        <v>1</v>
      </c>
      <c r="G221" s="81"/>
      <c r="H221" s="98">
        <f t="shared" si="86"/>
        <v>5</v>
      </c>
      <c r="I221" s="98">
        <f t="shared" si="87"/>
        <v>17</v>
      </c>
      <c r="J221" s="98">
        <f t="shared" si="88"/>
        <v>4</v>
      </c>
      <c r="K221" s="98">
        <f t="shared" si="89"/>
        <v>1</v>
      </c>
      <c r="L221" s="98" t="str">
        <f t="shared" si="90"/>
        <v/>
      </c>
      <c r="M221" s="96" t="str">
        <f t="shared" si="93"/>
        <v/>
      </c>
      <c r="N221" s="23" t="str">
        <f t="shared" si="91"/>
        <v>5.17.4.1.</v>
      </c>
      <c r="O221" s="155" t="s">
        <v>76</v>
      </c>
      <c r="P221" s="10"/>
      <c r="Q221" s="10"/>
      <c r="R221" s="171" t="s">
        <v>126</v>
      </c>
      <c r="S221" s="14" t="str">
        <f>IF(P221="","",IF(P221=$AQ$2,$AR$2,IF(P221=$AQ$3,$AR$3,IF(P221=$AQ$4,$AR$5,IF(P221=$AQ$5,$AR$5,"")))))</f>
        <v/>
      </c>
      <c r="T221" s="10"/>
      <c r="U221" s="10" t="s">
        <v>496</v>
      </c>
      <c r="V221" s="181" t="s">
        <v>423</v>
      </c>
      <c r="W221" s="138" t="s">
        <v>225</v>
      </c>
      <c r="X221" s="14">
        <v>3</v>
      </c>
      <c r="Y221" s="10"/>
    </row>
    <row r="222" spans="1:25" ht="31" x14ac:dyDescent="0.35">
      <c r="A222" s="232"/>
      <c r="B222" s="159">
        <v>216</v>
      </c>
      <c r="C222" s="50"/>
      <c r="D222" s="81"/>
      <c r="E222" s="81">
        <v>1</v>
      </c>
      <c r="F222" s="81"/>
      <c r="G222" s="81"/>
      <c r="H222" s="98">
        <f t="shared" si="86"/>
        <v>5</v>
      </c>
      <c r="I222" s="98">
        <f t="shared" si="87"/>
        <v>17</v>
      </c>
      <c r="J222" s="98">
        <f t="shared" si="88"/>
        <v>5</v>
      </c>
      <c r="K222" s="98" t="str">
        <f t="shared" si="89"/>
        <v/>
      </c>
      <c r="L222" s="98" t="str">
        <f t="shared" si="90"/>
        <v/>
      </c>
      <c r="M222" s="96" t="str">
        <f t="shared" si="93"/>
        <v/>
      </c>
      <c r="N222" s="23" t="str">
        <f t="shared" si="91"/>
        <v>5.17.5.</v>
      </c>
      <c r="O222" s="33" t="s">
        <v>202</v>
      </c>
      <c r="P222" s="10"/>
      <c r="Q222" s="10"/>
      <c r="R222" s="169" t="s">
        <v>221</v>
      </c>
      <c r="S222" s="14" t="s">
        <v>184</v>
      </c>
      <c r="T222" s="10"/>
      <c r="U222" s="10" t="s">
        <v>496</v>
      </c>
      <c r="V222" s="31"/>
      <c r="W222" s="14" t="s">
        <v>400</v>
      </c>
      <c r="X222" s="14" t="s">
        <v>184</v>
      </c>
      <c r="Y222" s="10"/>
    </row>
    <row r="223" spans="1:25" ht="31" x14ac:dyDescent="0.35">
      <c r="A223" s="232"/>
      <c r="B223" s="159">
        <v>217</v>
      </c>
      <c r="C223" s="50"/>
      <c r="D223" s="81"/>
      <c r="E223" s="81"/>
      <c r="F223" s="81">
        <v>1</v>
      </c>
      <c r="G223" s="81"/>
      <c r="H223" s="98">
        <f t="shared" si="86"/>
        <v>5</v>
      </c>
      <c r="I223" s="98">
        <f t="shared" si="87"/>
        <v>17</v>
      </c>
      <c r="J223" s="98">
        <f t="shared" si="88"/>
        <v>5</v>
      </c>
      <c r="K223" s="98">
        <f t="shared" si="89"/>
        <v>1</v>
      </c>
      <c r="L223" s="98" t="str">
        <f t="shared" si="90"/>
        <v/>
      </c>
      <c r="M223" s="96" t="str">
        <f t="shared" si="93"/>
        <v/>
      </c>
      <c r="N223" s="23" t="str">
        <f t="shared" si="91"/>
        <v>5.17.5.1.</v>
      </c>
      <c r="O223" s="155" t="s">
        <v>76</v>
      </c>
      <c r="P223" s="10"/>
      <c r="Q223" s="10"/>
      <c r="R223" s="171" t="s">
        <v>126</v>
      </c>
      <c r="S223" s="14" t="str">
        <f>IF(P223="","",IF(P223=$AQ$2,$AR$2,IF(P223=$AQ$3,$AR$3,IF(P223=$AQ$4,$AR$5,IF(P223=$AQ$5,$AR$5,"")))))</f>
        <v/>
      </c>
      <c r="T223" s="10"/>
      <c r="U223" s="10" t="s">
        <v>496</v>
      </c>
      <c r="V223" s="181" t="s">
        <v>423</v>
      </c>
      <c r="W223" s="138" t="s">
        <v>225</v>
      </c>
      <c r="X223" s="14">
        <v>3</v>
      </c>
      <c r="Y223" s="10"/>
    </row>
    <row r="224" spans="1:25" ht="31" x14ac:dyDescent="0.35">
      <c r="A224" s="232"/>
      <c r="B224" s="159">
        <v>218</v>
      </c>
      <c r="C224" s="50"/>
      <c r="D224" s="81"/>
      <c r="E224" s="81">
        <v>1</v>
      </c>
      <c r="F224" s="81"/>
      <c r="G224" s="81"/>
      <c r="H224" s="98">
        <f t="shared" si="86"/>
        <v>5</v>
      </c>
      <c r="I224" s="98">
        <f t="shared" si="87"/>
        <v>17</v>
      </c>
      <c r="J224" s="98">
        <f t="shared" si="88"/>
        <v>6</v>
      </c>
      <c r="K224" s="98" t="str">
        <f t="shared" si="89"/>
        <v/>
      </c>
      <c r="L224" s="98" t="str">
        <f t="shared" si="90"/>
        <v/>
      </c>
      <c r="M224" s="96" t="str">
        <f t="shared" si="93"/>
        <v/>
      </c>
      <c r="N224" s="23" t="str">
        <f t="shared" si="91"/>
        <v>5.17.6.</v>
      </c>
      <c r="O224" s="21" t="s">
        <v>535</v>
      </c>
      <c r="P224" s="10"/>
      <c r="Q224" s="10"/>
      <c r="R224" s="169" t="s">
        <v>221</v>
      </c>
      <c r="S224" s="14" t="s">
        <v>184</v>
      </c>
      <c r="T224" s="10"/>
      <c r="U224" s="10" t="s">
        <v>496</v>
      </c>
      <c r="V224" s="31"/>
      <c r="W224" s="14" t="s">
        <v>400</v>
      </c>
      <c r="X224" s="14" t="s">
        <v>184</v>
      </c>
      <c r="Y224" s="10"/>
    </row>
    <row r="225" spans="1:25" ht="31" x14ac:dyDescent="0.35">
      <c r="A225" s="232"/>
      <c r="B225" s="159">
        <v>219</v>
      </c>
      <c r="C225" s="50"/>
      <c r="D225" s="81"/>
      <c r="E225" s="81"/>
      <c r="F225" s="81">
        <v>1</v>
      </c>
      <c r="G225" s="81"/>
      <c r="H225" s="98">
        <f t="shared" si="86"/>
        <v>5</v>
      </c>
      <c r="I225" s="98">
        <f t="shared" si="87"/>
        <v>17</v>
      </c>
      <c r="J225" s="98">
        <f t="shared" si="88"/>
        <v>6</v>
      </c>
      <c r="K225" s="98">
        <f t="shared" si="89"/>
        <v>1</v>
      </c>
      <c r="L225" s="98" t="str">
        <f t="shared" si="90"/>
        <v/>
      </c>
      <c r="M225" s="96" t="str">
        <f t="shared" si="93"/>
        <v/>
      </c>
      <c r="N225" s="23" t="str">
        <f t="shared" si="91"/>
        <v>5.17.6.1.</v>
      </c>
      <c r="O225" s="155" t="s">
        <v>76</v>
      </c>
      <c r="P225" s="10"/>
      <c r="Q225" s="10"/>
      <c r="R225" s="171" t="s">
        <v>126</v>
      </c>
      <c r="S225" s="14" t="str">
        <f>IF(P225="","",IF(P225=$AQ$2,$AR$2,IF(P225=$AQ$3,$AR$3,IF(P225=$AQ$4,$AR$5,IF(P225=$AQ$5,$AR$5,"")))))</f>
        <v/>
      </c>
      <c r="T225" s="10"/>
      <c r="U225" s="10" t="s">
        <v>496</v>
      </c>
      <c r="V225" s="181" t="s">
        <v>423</v>
      </c>
      <c r="W225" s="138" t="s">
        <v>225</v>
      </c>
      <c r="X225" s="14">
        <v>3</v>
      </c>
      <c r="Y225" s="10"/>
    </row>
    <row r="226" spans="1:25" ht="31" x14ac:dyDescent="0.35">
      <c r="A226" s="232"/>
      <c r="B226" s="159">
        <v>220</v>
      </c>
      <c r="C226" s="50"/>
      <c r="D226" s="81">
        <v>1</v>
      </c>
      <c r="E226" s="81"/>
      <c r="F226" s="81"/>
      <c r="G226" s="81"/>
      <c r="H226" s="98">
        <f t="shared" si="86"/>
        <v>5</v>
      </c>
      <c r="I226" s="98">
        <f t="shared" si="87"/>
        <v>18</v>
      </c>
      <c r="J226" s="98" t="str">
        <f t="shared" si="88"/>
        <v/>
      </c>
      <c r="K226" s="98" t="str">
        <f t="shared" si="89"/>
        <v/>
      </c>
      <c r="L226" s="98" t="str">
        <f t="shared" si="90"/>
        <v/>
      </c>
      <c r="M226" s="96" t="str">
        <f t="shared" si="93"/>
        <v/>
      </c>
      <c r="N226" s="70" t="str">
        <f t="shared" si="91"/>
        <v>5.18.</v>
      </c>
      <c r="O226" s="120" t="s">
        <v>403</v>
      </c>
      <c r="P226" s="10"/>
      <c r="Q226" s="10"/>
      <c r="R226" s="169" t="s">
        <v>59</v>
      </c>
      <c r="S226" s="14" t="str">
        <f>IF(P226="","",IF(P226=$AZ$2,$BA$2,IF(P226=$AZ$3,$BA$3,IF(P226=$AZ$4,$BA$4,IF(P226=$AZ$5,$BA$5,"")))))</f>
        <v/>
      </c>
      <c r="T226" s="10"/>
      <c r="U226" s="10" t="s">
        <v>496</v>
      </c>
      <c r="V226" s="186" t="s">
        <v>424</v>
      </c>
      <c r="W226" s="138" t="s">
        <v>225</v>
      </c>
      <c r="X226" s="14">
        <v>3</v>
      </c>
      <c r="Y226" s="10"/>
    </row>
    <row r="227" spans="1:25" ht="31" x14ac:dyDescent="0.35">
      <c r="A227" s="232"/>
      <c r="B227" s="159">
        <v>221</v>
      </c>
      <c r="C227" s="50"/>
      <c r="D227" s="81"/>
      <c r="E227" s="81">
        <v>1</v>
      </c>
      <c r="F227" s="81"/>
      <c r="G227" s="81"/>
      <c r="H227" s="98">
        <f t="shared" si="86"/>
        <v>5</v>
      </c>
      <c r="I227" s="98">
        <f t="shared" si="87"/>
        <v>18</v>
      </c>
      <c r="J227" s="98">
        <f t="shared" si="88"/>
        <v>1</v>
      </c>
      <c r="K227" s="98" t="str">
        <f t="shared" si="89"/>
        <v/>
      </c>
      <c r="L227" s="98" t="str">
        <f t="shared" si="90"/>
        <v/>
      </c>
      <c r="M227" s="96" t="str">
        <f t="shared" si="93"/>
        <v/>
      </c>
      <c r="N227" s="23" t="str">
        <f t="shared" si="91"/>
        <v>5.18.1.</v>
      </c>
      <c r="O227" s="33" t="s">
        <v>63</v>
      </c>
      <c r="P227" s="10"/>
      <c r="Q227" s="10"/>
      <c r="R227" s="169" t="s">
        <v>485</v>
      </c>
      <c r="S227" s="14" t="s">
        <v>184</v>
      </c>
      <c r="T227" s="10"/>
      <c r="U227" s="10" t="s">
        <v>496</v>
      </c>
      <c r="V227" s="31"/>
      <c r="W227" s="14" t="s">
        <v>400</v>
      </c>
      <c r="X227" s="14" t="s">
        <v>184</v>
      </c>
      <c r="Y227" s="10"/>
    </row>
    <row r="228" spans="1:25" ht="31" x14ac:dyDescent="0.35">
      <c r="A228" s="232"/>
      <c r="B228" s="159">
        <v>222</v>
      </c>
      <c r="C228" s="50"/>
      <c r="D228" s="81"/>
      <c r="E228" s="81">
        <v>1</v>
      </c>
      <c r="F228" s="81"/>
      <c r="G228" s="81"/>
      <c r="H228" s="98">
        <f t="shared" si="86"/>
        <v>5</v>
      </c>
      <c r="I228" s="98">
        <f t="shared" si="87"/>
        <v>18</v>
      </c>
      <c r="J228" s="98">
        <f t="shared" si="88"/>
        <v>2</v>
      </c>
      <c r="K228" s="98" t="str">
        <f t="shared" si="89"/>
        <v/>
      </c>
      <c r="L228" s="98" t="str">
        <f t="shared" si="90"/>
        <v/>
      </c>
      <c r="M228" s="96" t="str">
        <f t="shared" si="93"/>
        <v/>
      </c>
      <c r="N228" s="23" t="str">
        <f t="shared" si="91"/>
        <v>5.18.2.</v>
      </c>
      <c r="O228" s="33" t="s">
        <v>194</v>
      </c>
      <c r="P228" s="10"/>
      <c r="Q228" s="10"/>
      <c r="R228" s="169" t="s">
        <v>485</v>
      </c>
      <c r="S228" s="14" t="s">
        <v>184</v>
      </c>
      <c r="T228" s="10"/>
      <c r="U228" s="10" t="s">
        <v>496</v>
      </c>
      <c r="V228" s="31"/>
      <c r="W228" s="14" t="s">
        <v>400</v>
      </c>
      <c r="X228" s="14" t="s">
        <v>184</v>
      </c>
      <c r="Y228" s="10"/>
    </row>
    <row r="229" spans="1:25" ht="31" x14ac:dyDescent="0.35">
      <c r="A229" s="232"/>
      <c r="B229" s="159">
        <v>223</v>
      </c>
      <c r="C229" s="50"/>
      <c r="D229" s="81"/>
      <c r="E229" s="81">
        <v>1</v>
      </c>
      <c r="F229" s="81"/>
      <c r="G229" s="81"/>
      <c r="H229" s="98">
        <f t="shared" si="86"/>
        <v>5</v>
      </c>
      <c r="I229" s="98">
        <f t="shared" si="87"/>
        <v>18</v>
      </c>
      <c r="J229" s="98">
        <f t="shared" si="88"/>
        <v>3</v>
      </c>
      <c r="K229" s="98" t="str">
        <f t="shared" si="89"/>
        <v/>
      </c>
      <c r="L229" s="98" t="str">
        <f t="shared" si="90"/>
        <v/>
      </c>
      <c r="M229" s="96" t="str">
        <f t="shared" si="93"/>
        <v/>
      </c>
      <c r="N229" s="23" t="str">
        <f t="shared" si="91"/>
        <v>5.18.3.</v>
      </c>
      <c r="O229" s="33" t="s">
        <v>195</v>
      </c>
      <c r="P229" s="10"/>
      <c r="Q229" s="10"/>
      <c r="R229" s="169" t="s">
        <v>485</v>
      </c>
      <c r="S229" s="14" t="s">
        <v>184</v>
      </c>
      <c r="T229" s="10"/>
      <c r="U229" s="10" t="s">
        <v>496</v>
      </c>
      <c r="V229" s="31"/>
      <c r="W229" s="14" t="s">
        <v>400</v>
      </c>
      <c r="X229" s="14" t="s">
        <v>184</v>
      </c>
      <c r="Y229" s="10"/>
    </row>
    <row r="230" spans="1:25" ht="31" x14ac:dyDescent="0.35">
      <c r="A230" s="232"/>
      <c r="B230" s="159">
        <v>224</v>
      </c>
      <c r="C230" s="50"/>
      <c r="D230" s="81"/>
      <c r="E230" s="81">
        <v>1</v>
      </c>
      <c r="F230" s="81"/>
      <c r="G230" s="81"/>
      <c r="H230" s="98">
        <f t="shared" si="86"/>
        <v>5</v>
      </c>
      <c r="I230" s="98">
        <f t="shared" si="87"/>
        <v>18</v>
      </c>
      <c r="J230" s="98">
        <f t="shared" si="88"/>
        <v>4</v>
      </c>
      <c r="K230" s="98" t="str">
        <f t="shared" si="89"/>
        <v/>
      </c>
      <c r="L230" s="98" t="str">
        <f t="shared" si="90"/>
        <v/>
      </c>
      <c r="M230" s="96" t="str">
        <f t="shared" si="93"/>
        <v/>
      </c>
      <c r="N230" s="23" t="str">
        <f t="shared" si="91"/>
        <v>5.18.4.</v>
      </c>
      <c r="O230" s="33" t="s">
        <v>64</v>
      </c>
      <c r="P230" s="10"/>
      <c r="Q230" s="10"/>
      <c r="R230" s="169" t="s">
        <v>485</v>
      </c>
      <c r="S230" s="14" t="s">
        <v>184</v>
      </c>
      <c r="T230" s="10"/>
      <c r="U230" s="10" t="s">
        <v>496</v>
      </c>
      <c r="V230" s="31"/>
      <c r="W230" s="14" t="s">
        <v>400</v>
      </c>
      <c r="X230" s="14" t="s">
        <v>184</v>
      </c>
      <c r="Y230" s="10"/>
    </row>
    <row r="231" spans="1:25" ht="31" x14ac:dyDescent="0.35">
      <c r="A231" s="232"/>
      <c r="B231" s="159">
        <v>225</v>
      </c>
      <c r="C231" s="50"/>
      <c r="D231" s="81"/>
      <c r="E231" s="81">
        <v>1</v>
      </c>
      <c r="F231" s="81"/>
      <c r="G231" s="81"/>
      <c r="H231" s="98">
        <f t="shared" si="86"/>
        <v>5</v>
      </c>
      <c r="I231" s="98">
        <f t="shared" si="87"/>
        <v>18</v>
      </c>
      <c r="J231" s="98">
        <f t="shared" si="88"/>
        <v>5</v>
      </c>
      <c r="K231" s="98" t="str">
        <f t="shared" si="89"/>
        <v/>
      </c>
      <c r="L231" s="98" t="str">
        <f t="shared" si="90"/>
        <v/>
      </c>
      <c r="M231" s="96" t="str">
        <f t="shared" si="93"/>
        <v/>
      </c>
      <c r="N231" s="114" t="str">
        <f t="shared" si="91"/>
        <v>5.18.5.</v>
      </c>
      <c r="O231" s="21" t="s">
        <v>536</v>
      </c>
      <c r="P231" s="10"/>
      <c r="Q231" s="10"/>
      <c r="R231" s="169" t="s">
        <v>485</v>
      </c>
      <c r="S231" s="14" t="s">
        <v>184</v>
      </c>
      <c r="T231" s="10"/>
      <c r="U231" s="10" t="s">
        <v>496</v>
      </c>
      <c r="V231" s="31"/>
      <c r="W231" s="14" t="s">
        <v>400</v>
      </c>
      <c r="X231" s="14" t="s">
        <v>184</v>
      </c>
      <c r="Y231" s="10"/>
    </row>
    <row r="232" spans="1:25" ht="31" x14ac:dyDescent="0.35">
      <c r="A232" s="232"/>
      <c r="B232" s="159">
        <v>226</v>
      </c>
      <c r="C232" s="50"/>
      <c r="D232" s="81"/>
      <c r="E232" s="81">
        <v>1</v>
      </c>
      <c r="F232" s="81"/>
      <c r="G232" s="81"/>
      <c r="H232" s="98">
        <f t="shared" si="86"/>
        <v>5</v>
      </c>
      <c r="I232" s="98">
        <f t="shared" si="87"/>
        <v>18</v>
      </c>
      <c r="J232" s="98">
        <f t="shared" si="88"/>
        <v>6</v>
      </c>
      <c r="K232" s="98" t="str">
        <f t="shared" si="89"/>
        <v/>
      </c>
      <c r="L232" s="98" t="str">
        <f t="shared" si="90"/>
        <v/>
      </c>
      <c r="M232" s="96" t="str">
        <f t="shared" si="93"/>
        <v/>
      </c>
      <c r="N232" s="23" t="str">
        <f t="shared" si="91"/>
        <v>5.18.6.</v>
      </c>
      <c r="O232" s="33" t="s">
        <v>65</v>
      </c>
      <c r="P232" s="10"/>
      <c r="Q232" s="10"/>
      <c r="R232" s="169" t="s">
        <v>485</v>
      </c>
      <c r="S232" s="14" t="s">
        <v>184</v>
      </c>
      <c r="T232" s="10"/>
      <c r="U232" s="10" t="s">
        <v>496</v>
      </c>
      <c r="V232" s="31"/>
      <c r="W232" s="14" t="s">
        <v>400</v>
      </c>
      <c r="X232" s="14" t="s">
        <v>184</v>
      </c>
      <c r="Y232" s="10"/>
    </row>
    <row r="233" spans="1:25" ht="31" x14ac:dyDescent="0.35">
      <c r="A233" s="232"/>
      <c r="B233" s="159">
        <v>227</v>
      </c>
      <c r="C233" s="50"/>
      <c r="D233" s="81"/>
      <c r="E233" s="81">
        <v>1</v>
      </c>
      <c r="F233" s="81"/>
      <c r="G233" s="81"/>
      <c r="H233" s="98">
        <f t="shared" si="86"/>
        <v>5</v>
      </c>
      <c r="I233" s="98">
        <f t="shared" si="87"/>
        <v>18</v>
      </c>
      <c r="J233" s="98">
        <f t="shared" si="88"/>
        <v>7</v>
      </c>
      <c r="K233" s="98" t="str">
        <f t="shared" si="89"/>
        <v/>
      </c>
      <c r="L233" s="98" t="str">
        <f t="shared" si="90"/>
        <v/>
      </c>
      <c r="M233" s="96" t="str">
        <f t="shared" si="93"/>
        <v/>
      </c>
      <c r="N233" s="23" t="str">
        <f t="shared" si="91"/>
        <v>5.18.7.</v>
      </c>
      <c r="O233" s="33" t="s">
        <v>66</v>
      </c>
      <c r="P233" s="10"/>
      <c r="Q233" s="10"/>
      <c r="R233" s="169" t="s">
        <v>485</v>
      </c>
      <c r="S233" s="14" t="s">
        <v>184</v>
      </c>
      <c r="T233" s="10"/>
      <c r="U233" s="10" t="s">
        <v>496</v>
      </c>
      <c r="V233" s="31"/>
      <c r="W233" s="14" t="s">
        <v>400</v>
      </c>
      <c r="X233" s="14" t="s">
        <v>184</v>
      </c>
      <c r="Y233" s="10"/>
    </row>
    <row r="234" spans="1:25" ht="31" x14ac:dyDescent="0.35">
      <c r="A234" s="232"/>
      <c r="B234" s="159">
        <v>228</v>
      </c>
      <c r="C234" s="50"/>
      <c r="D234" s="81"/>
      <c r="E234" s="81">
        <v>1</v>
      </c>
      <c r="F234" s="81"/>
      <c r="G234" s="81"/>
      <c r="H234" s="98">
        <f t="shared" si="86"/>
        <v>5</v>
      </c>
      <c r="I234" s="98">
        <f t="shared" si="87"/>
        <v>18</v>
      </c>
      <c r="J234" s="98">
        <f t="shared" si="88"/>
        <v>8</v>
      </c>
      <c r="K234" s="98" t="str">
        <f t="shared" si="89"/>
        <v/>
      </c>
      <c r="L234" s="98" t="str">
        <f t="shared" si="90"/>
        <v/>
      </c>
      <c r="M234" s="96" t="str">
        <f t="shared" si="93"/>
        <v/>
      </c>
      <c r="N234" s="23" t="str">
        <f t="shared" si="91"/>
        <v>5.18.8.</v>
      </c>
      <c r="O234" s="33" t="s">
        <v>67</v>
      </c>
      <c r="P234" s="10"/>
      <c r="Q234" s="10"/>
      <c r="R234" s="169" t="s">
        <v>485</v>
      </c>
      <c r="S234" s="14" t="s">
        <v>184</v>
      </c>
      <c r="T234" s="10"/>
      <c r="U234" s="10" t="s">
        <v>496</v>
      </c>
      <c r="V234" s="31"/>
      <c r="W234" s="14" t="s">
        <v>400</v>
      </c>
      <c r="X234" s="14" t="s">
        <v>184</v>
      </c>
      <c r="Y234" s="10"/>
    </row>
    <row r="235" spans="1:25" ht="31" x14ac:dyDescent="0.35">
      <c r="A235" s="232"/>
      <c r="B235" s="159">
        <v>229</v>
      </c>
      <c r="C235" s="50"/>
      <c r="D235" s="81">
        <v>1</v>
      </c>
      <c r="E235" s="81"/>
      <c r="F235" s="81"/>
      <c r="G235" s="81"/>
      <c r="H235" s="98">
        <f t="shared" si="86"/>
        <v>5</v>
      </c>
      <c r="I235" s="98">
        <f t="shared" si="87"/>
        <v>19</v>
      </c>
      <c r="J235" s="98" t="str">
        <f t="shared" si="88"/>
        <v/>
      </c>
      <c r="K235" s="98" t="str">
        <f t="shared" si="89"/>
        <v/>
      </c>
      <c r="L235" s="98" t="str">
        <f t="shared" si="90"/>
        <v/>
      </c>
      <c r="M235" s="96" t="str">
        <f t="shared" si="93"/>
        <v/>
      </c>
      <c r="N235" s="70" t="str">
        <f t="shared" si="91"/>
        <v>5.19.</v>
      </c>
      <c r="O235" s="120" t="s">
        <v>402</v>
      </c>
      <c r="P235" s="10"/>
      <c r="Q235" s="10"/>
      <c r="R235" s="169" t="s">
        <v>59</v>
      </c>
      <c r="S235" s="14" t="str">
        <f>IF(P235="","",IF(P235=$AZ$2,$BA$2,IF(P235=$AZ$3,$BA$3,IF(P235=$AZ$4,$BA$4,IF(P235=$AZ$5,$BA$5,"")))))</f>
        <v/>
      </c>
      <c r="T235" s="10"/>
      <c r="U235" s="10" t="s">
        <v>496</v>
      </c>
      <c r="V235" s="186" t="s">
        <v>424</v>
      </c>
      <c r="W235" s="138" t="s">
        <v>225</v>
      </c>
      <c r="X235" s="14">
        <v>3</v>
      </c>
      <c r="Y235" s="10"/>
    </row>
    <row r="236" spans="1:25" ht="31" x14ac:dyDescent="0.35">
      <c r="A236" s="232"/>
      <c r="B236" s="159">
        <v>230</v>
      </c>
      <c r="C236" s="50"/>
      <c r="D236" s="81">
        <v>1</v>
      </c>
      <c r="E236" s="81"/>
      <c r="F236" s="81"/>
      <c r="G236" s="81"/>
      <c r="H236" s="98">
        <f t="shared" si="86"/>
        <v>5</v>
      </c>
      <c r="I236" s="98">
        <f t="shared" si="87"/>
        <v>20</v>
      </c>
      <c r="J236" s="98" t="str">
        <f t="shared" si="88"/>
        <v/>
      </c>
      <c r="K236" s="98" t="str">
        <f t="shared" si="89"/>
        <v/>
      </c>
      <c r="L236" s="98" t="str">
        <f t="shared" si="90"/>
        <v/>
      </c>
      <c r="M236" s="96" t="str">
        <f t="shared" si="93"/>
        <v/>
      </c>
      <c r="N236" s="70" t="str">
        <f t="shared" si="91"/>
        <v>5.20.</v>
      </c>
      <c r="O236" s="120" t="s">
        <v>39</v>
      </c>
      <c r="P236" s="10"/>
      <c r="Q236" s="10"/>
      <c r="R236" s="169" t="s">
        <v>59</v>
      </c>
      <c r="S236" s="14" t="str">
        <f>IF(P236="","",IF(P236=$AZ$2,$BA$2,IF(P236=$AZ$3,$BA$3,IF(P236=$AZ$4,$BA$4,IF(P236=$AZ$5,$BA$5,"")))))</f>
        <v/>
      </c>
      <c r="T236" s="10"/>
      <c r="U236" s="10" t="s">
        <v>496</v>
      </c>
      <c r="V236" s="186" t="s">
        <v>424</v>
      </c>
      <c r="W236" s="138" t="s">
        <v>225</v>
      </c>
      <c r="X236" s="14">
        <v>3</v>
      </c>
      <c r="Y236" s="10"/>
    </row>
    <row r="237" spans="1:25" ht="31" x14ac:dyDescent="0.35">
      <c r="A237" s="232"/>
      <c r="B237" s="159">
        <v>231</v>
      </c>
      <c r="C237" s="50"/>
      <c r="D237" s="81"/>
      <c r="E237" s="81">
        <v>1</v>
      </c>
      <c r="F237" s="81"/>
      <c r="G237" s="81"/>
      <c r="H237" s="98">
        <f t="shared" si="86"/>
        <v>5</v>
      </c>
      <c r="I237" s="98">
        <f t="shared" si="87"/>
        <v>20</v>
      </c>
      <c r="J237" s="98">
        <f t="shared" si="88"/>
        <v>1</v>
      </c>
      <c r="K237" s="98" t="str">
        <f t="shared" si="89"/>
        <v/>
      </c>
      <c r="L237" s="98" t="str">
        <f t="shared" si="90"/>
        <v/>
      </c>
      <c r="M237" s="96" t="str">
        <f t="shared" si="93"/>
        <v/>
      </c>
      <c r="N237" s="23" t="str">
        <f t="shared" si="91"/>
        <v>5.20.1.</v>
      </c>
      <c r="O237" s="33" t="s">
        <v>40</v>
      </c>
      <c r="P237" s="10"/>
      <c r="Q237" s="10"/>
      <c r="R237" s="169" t="s">
        <v>485</v>
      </c>
      <c r="S237" s="14" t="s">
        <v>184</v>
      </c>
      <c r="T237" s="10"/>
      <c r="U237" s="10" t="s">
        <v>496</v>
      </c>
      <c r="V237" s="31"/>
      <c r="W237" s="14" t="s">
        <v>400</v>
      </c>
      <c r="X237" s="14" t="s">
        <v>184</v>
      </c>
      <c r="Y237" s="10"/>
    </row>
    <row r="238" spans="1:25" ht="31" x14ac:dyDescent="0.35">
      <c r="A238" s="232"/>
      <c r="B238" s="159">
        <v>232</v>
      </c>
      <c r="C238" s="50"/>
      <c r="D238" s="81"/>
      <c r="E238" s="81">
        <v>1</v>
      </c>
      <c r="F238" s="81"/>
      <c r="G238" s="81"/>
      <c r="H238" s="98">
        <f t="shared" si="86"/>
        <v>5</v>
      </c>
      <c r="I238" s="98">
        <f t="shared" si="87"/>
        <v>20</v>
      </c>
      <c r="J238" s="98">
        <f t="shared" si="88"/>
        <v>2</v>
      </c>
      <c r="K238" s="98" t="str">
        <f t="shared" si="89"/>
        <v/>
      </c>
      <c r="L238" s="98" t="str">
        <f t="shared" si="90"/>
        <v/>
      </c>
      <c r="M238" s="96" t="str">
        <f t="shared" si="93"/>
        <v/>
      </c>
      <c r="N238" s="23" t="str">
        <f t="shared" si="91"/>
        <v>5.20.2.</v>
      </c>
      <c r="O238" s="33" t="s">
        <v>41</v>
      </c>
      <c r="P238" s="10"/>
      <c r="Q238" s="10"/>
      <c r="R238" s="169" t="s">
        <v>485</v>
      </c>
      <c r="S238" s="14" t="s">
        <v>184</v>
      </c>
      <c r="T238" s="10"/>
      <c r="U238" s="10" t="s">
        <v>496</v>
      </c>
      <c r="V238" s="31"/>
      <c r="W238" s="14" t="s">
        <v>400</v>
      </c>
      <c r="X238" s="14" t="s">
        <v>184</v>
      </c>
      <c r="Y238" s="10"/>
    </row>
    <row r="239" spans="1:25" ht="31" x14ac:dyDescent="0.35">
      <c r="A239" s="232"/>
      <c r="B239" s="159">
        <v>233</v>
      </c>
      <c r="C239" s="50"/>
      <c r="D239" s="81"/>
      <c r="E239" s="81">
        <v>1</v>
      </c>
      <c r="F239" s="81"/>
      <c r="G239" s="81"/>
      <c r="H239" s="98">
        <f t="shared" si="86"/>
        <v>5</v>
      </c>
      <c r="I239" s="98">
        <f t="shared" si="87"/>
        <v>20</v>
      </c>
      <c r="J239" s="98">
        <f t="shared" si="88"/>
        <v>3</v>
      </c>
      <c r="K239" s="98" t="str">
        <f t="shared" si="89"/>
        <v/>
      </c>
      <c r="L239" s="98" t="str">
        <f t="shared" si="90"/>
        <v/>
      </c>
      <c r="M239" s="96" t="str">
        <f t="shared" si="93"/>
        <v/>
      </c>
      <c r="N239" s="23" t="str">
        <f t="shared" si="91"/>
        <v>5.20.3.</v>
      </c>
      <c r="O239" s="33" t="s">
        <v>42</v>
      </c>
      <c r="P239" s="10"/>
      <c r="Q239" s="10"/>
      <c r="R239" s="169" t="s">
        <v>485</v>
      </c>
      <c r="S239" s="14" t="s">
        <v>184</v>
      </c>
      <c r="T239" s="10"/>
      <c r="U239" s="10" t="s">
        <v>496</v>
      </c>
      <c r="V239" s="31"/>
      <c r="W239" s="14" t="s">
        <v>400</v>
      </c>
      <c r="X239" s="14" t="s">
        <v>184</v>
      </c>
      <c r="Y239" s="10"/>
    </row>
    <row r="240" spans="1:25" ht="31" x14ac:dyDescent="0.35">
      <c r="A240" s="232"/>
      <c r="B240" s="159">
        <v>234</v>
      </c>
      <c r="C240" s="50"/>
      <c r="D240" s="81"/>
      <c r="E240" s="81">
        <v>1</v>
      </c>
      <c r="F240" s="81"/>
      <c r="G240" s="81"/>
      <c r="H240" s="98">
        <f t="shared" si="86"/>
        <v>5</v>
      </c>
      <c r="I240" s="98">
        <f t="shared" si="87"/>
        <v>20</v>
      </c>
      <c r="J240" s="98">
        <f t="shared" si="88"/>
        <v>4</v>
      </c>
      <c r="K240" s="98" t="str">
        <f t="shared" si="89"/>
        <v/>
      </c>
      <c r="L240" s="98" t="str">
        <f t="shared" si="90"/>
        <v/>
      </c>
      <c r="M240" s="96" t="str">
        <f t="shared" si="93"/>
        <v/>
      </c>
      <c r="N240" s="23" t="str">
        <f t="shared" si="91"/>
        <v>5.20.4.</v>
      </c>
      <c r="O240" s="33" t="s">
        <v>68</v>
      </c>
      <c r="P240" s="10"/>
      <c r="Q240" s="10"/>
      <c r="R240" s="169" t="s">
        <v>485</v>
      </c>
      <c r="S240" s="14" t="s">
        <v>184</v>
      </c>
      <c r="T240" s="10"/>
      <c r="U240" s="10" t="s">
        <v>496</v>
      </c>
      <c r="V240" s="31"/>
      <c r="W240" s="14" t="s">
        <v>400</v>
      </c>
      <c r="X240" s="14" t="s">
        <v>184</v>
      </c>
      <c r="Y240" s="10"/>
    </row>
    <row r="241" spans="1:25" ht="31" x14ac:dyDescent="0.35">
      <c r="A241" s="232"/>
      <c r="B241" s="159">
        <v>235</v>
      </c>
      <c r="C241" s="50"/>
      <c r="D241" s="81"/>
      <c r="E241" s="81">
        <v>1</v>
      </c>
      <c r="F241" s="81"/>
      <c r="G241" s="81"/>
      <c r="H241" s="98">
        <f t="shared" si="86"/>
        <v>5</v>
      </c>
      <c r="I241" s="98">
        <f t="shared" si="87"/>
        <v>20</v>
      </c>
      <c r="J241" s="98">
        <f t="shared" si="88"/>
        <v>5</v>
      </c>
      <c r="K241" s="98" t="str">
        <f t="shared" si="89"/>
        <v/>
      </c>
      <c r="L241" s="98" t="str">
        <f t="shared" si="90"/>
        <v/>
      </c>
      <c r="M241" s="96" t="str">
        <f t="shared" si="93"/>
        <v/>
      </c>
      <c r="N241" s="23" t="str">
        <f t="shared" si="91"/>
        <v>5.20.5.</v>
      </c>
      <c r="O241" s="33" t="s">
        <v>203</v>
      </c>
      <c r="P241" s="10"/>
      <c r="Q241" s="10"/>
      <c r="R241" s="169" t="s">
        <v>485</v>
      </c>
      <c r="S241" s="14" t="s">
        <v>184</v>
      </c>
      <c r="T241" s="10"/>
      <c r="U241" s="10" t="s">
        <v>496</v>
      </c>
      <c r="V241" s="31"/>
      <c r="W241" s="14" t="s">
        <v>400</v>
      </c>
      <c r="X241" s="14" t="s">
        <v>184</v>
      </c>
      <c r="Y241" s="10"/>
    </row>
    <row r="242" spans="1:25" ht="31" x14ac:dyDescent="0.35">
      <c r="A242" s="232"/>
      <c r="B242" s="159">
        <v>236</v>
      </c>
      <c r="C242" s="50"/>
      <c r="D242" s="81"/>
      <c r="E242" s="81">
        <v>1</v>
      </c>
      <c r="F242" s="81"/>
      <c r="G242" s="81"/>
      <c r="H242" s="98">
        <f t="shared" si="86"/>
        <v>5</v>
      </c>
      <c r="I242" s="98">
        <f t="shared" si="87"/>
        <v>20</v>
      </c>
      <c r="J242" s="98">
        <f t="shared" si="88"/>
        <v>6</v>
      </c>
      <c r="K242" s="98" t="str">
        <f t="shared" si="89"/>
        <v/>
      </c>
      <c r="L242" s="98" t="str">
        <f t="shared" si="90"/>
        <v/>
      </c>
      <c r="M242" s="96" t="str">
        <f t="shared" si="93"/>
        <v/>
      </c>
      <c r="N242" s="23" t="str">
        <f t="shared" si="91"/>
        <v>5.20.6.</v>
      </c>
      <c r="O242" s="33" t="s">
        <v>43</v>
      </c>
      <c r="P242" s="10"/>
      <c r="Q242" s="10"/>
      <c r="R242" s="169" t="s">
        <v>485</v>
      </c>
      <c r="S242" s="14" t="s">
        <v>184</v>
      </c>
      <c r="T242" s="10"/>
      <c r="U242" s="10" t="s">
        <v>496</v>
      </c>
      <c r="V242" s="31"/>
      <c r="W242" s="14" t="s">
        <v>400</v>
      </c>
      <c r="X242" s="14" t="s">
        <v>184</v>
      </c>
      <c r="Y242" s="10"/>
    </row>
    <row r="243" spans="1:25" ht="31" x14ac:dyDescent="0.35">
      <c r="A243" s="232"/>
      <c r="B243" s="159">
        <v>237</v>
      </c>
      <c r="C243" s="50"/>
      <c r="D243" s="81"/>
      <c r="E243" s="81">
        <v>1</v>
      </c>
      <c r="F243" s="81"/>
      <c r="G243" s="81"/>
      <c r="H243" s="98">
        <f t="shared" si="86"/>
        <v>5</v>
      </c>
      <c r="I243" s="98">
        <f t="shared" si="87"/>
        <v>20</v>
      </c>
      <c r="J243" s="98">
        <f t="shared" si="88"/>
        <v>7</v>
      </c>
      <c r="K243" s="98" t="str">
        <f t="shared" si="89"/>
        <v/>
      </c>
      <c r="L243" s="98" t="str">
        <f t="shared" si="90"/>
        <v/>
      </c>
      <c r="M243" s="96" t="str">
        <f t="shared" si="93"/>
        <v/>
      </c>
      <c r="N243" s="23" t="str">
        <f t="shared" si="91"/>
        <v>5.20.7.</v>
      </c>
      <c r="O243" s="33" t="s">
        <v>105</v>
      </c>
      <c r="P243" s="10"/>
      <c r="Q243" s="10"/>
      <c r="R243" s="169" t="s">
        <v>485</v>
      </c>
      <c r="S243" s="14" t="s">
        <v>184</v>
      </c>
      <c r="T243" s="10"/>
      <c r="U243" s="10" t="s">
        <v>496</v>
      </c>
      <c r="V243" s="31"/>
      <c r="W243" s="14" t="s">
        <v>400</v>
      </c>
      <c r="X243" s="14" t="s">
        <v>184</v>
      </c>
      <c r="Y243" s="10"/>
    </row>
    <row r="244" spans="1:25" ht="31" x14ac:dyDescent="0.35">
      <c r="A244" s="232"/>
      <c r="B244" s="159">
        <v>238</v>
      </c>
      <c r="C244" s="50"/>
      <c r="D244" s="81"/>
      <c r="E244" s="81"/>
      <c r="F244" s="81">
        <v>1</v>
      </c>
      <c r="G244" s="81"/>
      <c r="H244" s="98">
        <f t="shared" si="86"/>
        <v>5</v>
      </c>
      <c r="I244" s="98">
        <f t="shared" si="87"/>
        <v>20</v>
      </c>
      <c r="J244" s="98">
        <f t="shared" si="88"/>
        <v>7</v>
      </c>
      <c r="K244" s="98">
        <f t="shared" si="89"/>
        <v>1</v>
      </c>
      <c r="L244" s="98" t="str">
        <f t="shared" si="90"/>
        <v/>
      </c>
      <c r="M244" s="96" t="str">
        <f t="shared" si="93"/>
        <v/>
      </c>
      <c r="N244" s="23" t="str">
        <f t="shared" si="91"/>
        <v>5.20.7.1.</v>
      </c>
      <c r="O244" s="131" t="s">
        <v>89</v>
      </c>
      <c r="P244" s="10"/>
      <c r="Q244" s="10"/>
      <c r="R244" s="169" t="s">
        <v>485</v>
      </c>
      <c r="S244" s="14" t="s">
        <v>184</v>
      </c>
      <c r="T244" s="10"/>
      <c r="U244" s="10" t="s">
        <v>496</v>
      </c>
      <c r="V244" s="31"/>
      <c r="W244" s="14" t="s">
        <v>400</v>
      </c>
      <c r="X244" s="14" t="s">
        <v>184</v>
      </c>
      <c r="Y244" s="10"/>
    </row>
    <row r="245" spans="1:25" ht="31" x14ac:dyDescent="0.35">
      <c r="A245" s="232"/>
      <c r="B245" s="159">
        <v>239</v>
      </c>
      <c r="C245" s="50"/>
      <c r="D245" s="81"/>
      <c r="E245" s="81"/>
      <c r="F245" s="81">
        <v>1</v>
      </c>
      <c r="G245" s="81"/>
      <c r="H245" s="98">
        <f t="shared" si="86"/>
        <v>5</v>
      </c>
      <c r="I245" s="98">
        <f t="shared" si="87"/>
        <v>20</v>
      </c>
      <c r="J245" s="98">
        <f t="shared" si="88"/>
        <v>7</v>
      </c>
      <c r="K245" s="98">
        <f t="shared" si="89"/>
        <v>2</v>
      </c>
      <c r="L245" s="98" t="str">
        <f t="shared" si="90"/>
        <v/>
      </c>
      <c r="M245" s="96" t="str">
        <f t="shared" si="93"/>
        <v/>
      </c>
      <c r="N245" s="23" t="str">
        <f t="shared" si="91"/>
        <v>5.20.7.2.</v>
      </c>
      <c r="O245" s="130" t="s">
        <v>69</v>
      </c>
      <c r="P245" s="10"/>
      <c r="Q245" s="10"/>
      <c r="R245" s="169" t="s">
        <v>485</v>
      </c>
      <c r="S245" s="14" t="s">
        <v>184</v>
      </c>
      <c r="T245" s="10"/>
      <c r="U245" s="10" t="s">
        <v>496</v>
      </c>
      <c r="V245" s="31"/>
      <c r="W245" s="14" t="s">
        <v>400</v>
      </c>
      <c r="X245" s="14" t="s">
        <v>184</v>
      </c>
      <c r="Y245" s="10"/>
    </row>
    <row r="246" spans="1:25" ht="31" x14ac:dyDescent="0.35">
      <c r="A246" s="232"/>
      <c r="B246" s="159">
        <v>240</v>
      </c>
      <c r="C246" s="50"/>
      <c r="D246" s="81"/>
      <c r="E246" s="81"/>
      <c r="F246" s="81">
        <v>1</v>
      </c>
      <c r="G246" s="81"/>
      <c r="H246" s="98">
        <f t="shared" si="86"/>
        <v>5</v>
      </c>
      <c r="I246" s="98">
        <f t="shared" si="87"/>
        <v>20</v>
      </c>
      <c r="J246" s="98">
        <f t="shared" si="88"/>
        <v>7</v>
      </c>
      <c r="K246" s="98">
        <f t="shared" si="89"/>
        <v>3</v>
      </c>
      <c r="L246" s="98" t="str">
        <f t="shared" si="90"/>
        <v/>
      </c>
      <c r="M246" s="96" t="str">
        <f t="shared" si="93"/>
        <v/>
      </c>
      <c r="N246" s="23" t="str">
        <f t="shared" si="91"/>
        <v>5.20.7.3.</v>
      </c>
      <c r="O246" s="130" t="s">
        <v>70</v>
      </c>
      <c r="P246" s="10"/>
      <c r="Q246" s="10"/>
      <c r="R246" s="169" t="s">
        <v>485</v>
      </c>
      <c r="S246" s="14" t="s">
        <v>184</v>
      </c>
      <c r="T246" s="10"/>
      <c r="U246" s="10" t="s">
        <v>496</v>
      </c>
      <c r="V246" s="31"/>
      <c r="W246" s="14" t="s">
        <v>400</v>
      </c>
      <c r="X246" s="14" t="s">
        <v>184</v>
      </c>
      <c r="Y246" s="10"/>
    </row>
    <row r="247" spans="1:25" ht="31" x14ac:dyDescent="0.35">
      <c r="A247" s="232"/>
      <c r="B247" s="159">
        <v>241</v>
      </c>
      <c r="C247" s="50"/>
      <c r="D247" s="81"/>
      <c r="E247" s="81"/>
      <c r="F247" s="81">
        <v>1</v>
      </c>
      <c r="G247" s="81"/>
      <c r="H247" s="98">
        <f t="shared" si="86"/>
        <v>5</v>
      </c>
      <c r="I247" s="98">
        <f t="shared" si="87"/>
        <v>20</v>
      </c>
      <c r="J247" s="98">
        <f t="shared" si="88"/>
        <v>7</v>
      </c>
      <c r="K247" s="98">
        <f t="shared" si="89"/>
        <v>4</v>
      </c>
      <c r="L247" s="98" t="str">
        <f t="shared" si="90"/>
        <v/>
      </c>
      <c r="M247" s="96" t="str">
        <f t="shared" si="93"/>
        <v/>
      </c>
      <c r="N247" s="23" t="str">
        <f t="shared" si="91"/>
        <v>5.20.7.4.</v>
      </c>
      <c r="O247" s="130" t="s">
        <v>71</v>
      </c>
      <c r="P247" s="10"/>
      <c r="Q247" s="10"/>
      <c r="R247" s="169" t="s">
        <v>485</v>
      </c>
      <c r="S247" s="14" t="s">
        <v>184</v>
      </c>
      <c r="T247" s="10"/>
      <c r="U247" s="10" t="s">
        <v>496</v>
      </c>
      <c r="V247" s="31"/>
      <c r="W247" s="14" t="s">
        <v>400</v>
      </c>
      <c r="X247" s="14" t="s">
        <v>184</v>
      </c>
      <c r="Y247" s="10"/>
    </row>
    <row r="248" spans="1:25" ht="31" x14ac:dyDescent="0.35">
      <c r="A248" s="232"/>
      <c r="B248" s="159">
        <v>242</v>
      </c>
      <c r="C248" s="50"/>
      <c r="D248" s="81">
        <v>1</v>
      </c>
      <c r="E248" s="81"/>
      <c r="F248" s="81"/>
      <c r="G248" s="81"/>
      <c r="H248" s="98">
        <f t="shared" si="86"/>
        <v>5</v>
      </c>
      <c r="I248" s="98">
        <f t="shared" si="87"/>
        <v>21</v>
      </c>
      <c r="J248" s="98" t="str">
        <f t="shared" si="88"/>
        <v/>
      </c>
      <c r="K248" s="98" t="str">
        <f t="shared" si="89"/>
        <v/>
      </c>
      <c r="L248" s="98" t="str">
        <f t="shared" si="90"/>
        <v/>
      </c>
      <c r="M248" s="96" t="str">
        <f t="shared" si="93"/>
        <v/>
      </c>
      <c r="N248" s="70" t="str">
        <f t="shared" si="91"/>
        <v>5.21.</v>
      </c>
      <c r="O248" s="27" t="s">
        <v>44</v>
      </c>
      <c r="P248" s="194"/>
      <c r="Q248" s="11"/>
      <c r="R248" s="12"/>
      <c r="S248" s="14" t="s">
        <v>184</v>
      </c>
      <c r="T248" s="10"/>
      <c r="U248" s="10" t="s">
        <v>496</v>
      </c>
      <c r="V248" s="31"/>
      <c r="W248" s="15"/>
      <c r="X248" s="14" t="s">
        <v>184</v>
      </c>
      <c r="Y248" s="10"/>
    </row>
    <row r="249" spans="1:25" ht="31" x14ac:dyDescent="0.35">
      <c r="A249" s="232"/>
      <c r="B249" s="159">
        <v>243</v>
      </c>
      <c r="C249" s="50"/>
      <c r="D249" s="81"/>
      <c r="E249" s="81">
        <v>1</v>
      </c>
      <c r="F249" s="81"/>
      <c r="G249" s="81"/>
      <c r="H249" s="98">
        <f t="shared" si="86"/>
        <v>5</v>
      </c>
      <c r="I249" s="98">
        <f t="shared" si="87"/>
        <v>21</v>
      </c>
      <c r="J249" s="98">
        <f t="shared" si="88"/>
        <v>1</v>
      </c>
      <c r="K249" s="98" t="str">
        <f t="shared" si="89"/>
        <v/>
      </c>
      <c r="L249" s="98" t="str">
        <f t="shared" si="90"/>
        <v/>
      </c>
      <c r="M249" s="96" t="str">
        <f t="shared" si="93"/>
        <v/>
      </c>
      <c r="N249" s="23" t="str">
        <f t="shared" si="91"/>
        <v>5.21.1.</v>
      </c>
      <c r="O249" s="33" t="s">
        <v>412</v>
      </c>
      <c r="P249" s="10"/>
      <c r="Q249" s="10"/>
      <c r="R249" s="169" t="s">
        <v>176</v>
      </c>
      <c r="S249" s="14" t="str">
        <f t="shared" ref="S249:S264" si="95">IF(P249="","",IF(P249=$AE$2,$AF$2,IF(P249=$AE$3,$AF$3,"")))</f>
        <v/>
      </c>
      <c r="T249" s="10"/>
      <c r="U249" s="10" t="s">
        <v>496</v>
      </c>
      <c r="V249" s="187" t="s">
        <v>183</v>
      </c>
      <c r="W249" s="14" t="s">
        <v>398</v>
      </c>
      <c r="X249" s="14">
        <v>1</v>
      </c>
      <c r="Y249" s="10"/>
    </row>
    <row r="250" spans="1:25" ht="31" x14ac:dyDescent="0.35">
      <c r="A250" s="232"/>
      <c r="B250" s="159">
        <v>244</v>
      </c>
      <c r="C250" s="50"/>
      <c r="D250" s="81"/>
      <c r="E250" s="81">
        <v>1</v>
      </c>
      <c r="F250" s="81"/>
      <c r="G250" s="81"/>
      <c r="H250" s="98">
        <f t="shared" si="86"/>
        <v>5</v>
      </c>
      <c r="I250" s="98">
        <f t="shared" si="87"/>
        <v>21</v>
      </c>
      <c r="J250" s="98">
        <f t="shared" si="88"/>
        <v>2</v>
      </c>
      <c r="K250" s="98" t="str">
        <f t="shared" si="89"/>
        <v/>
      </c>
      <c r="L250" s="98" t="str">
        <f t="shared" si="90"/>
        <v/>
      </c>
      <c r="M250" s="96" t="str">
        <f t="shared" si="93"/>
        <v/>
      </c>
      <c r="N250" s="23" t="str">
        <f t="shared" si="91"/>
        <v>5.21.2.</v>
      </c>
      <c r="O250" s="33" t="s">
        <v>413</v>
      </c>
      <c r="P250" s="10"/>
      <c r="Q250" s="10"/>
      <c r="R250" s="169" t="s">
        <v>176</v>
      </c>
      <c r="S250" s="14" t="str">
        <f t="shared" si="95"/>
        <v/>
      </c>
      <c r="T250" s="10"/>
      <c r="U250" s="10" t="s">
        <v>496</v>
      </c>
      <c r="V250" s="187" t="s">
        <v>183</v>
      </c>
      <c r="W250" s="14" t="s">
        <v>398</v>
      </c>
      <c r="X250" s="14">
        <v>1</v>
      </c>
      <c r="Y250" s="10"/>
    </row>
    <row r="251" spans="1:25" ht="31" x14ac:dyDescent="0.35">
      <c r="A251" s="232"/>
      <c r="B251" s="159">
        <v>245</v>
      </c>
      <c r="C251" s="50"/>
      <c r="D251" s="81"/>
      <c r="E251" s="81">
        <v>1</v>
      </c>
      <c r="F251" s="81"/>
      <c r="G251" s="81"/>
      <c r="H251" s="98">
        <f t="shared" si="86"/>
        <v>5</v>
      </c>
      <c r="I251" s="98">
        <f t="shared" si="87"/>
        <v>21</v>
      </c>
      <c r="J251" s="98">
        <f t="shared" si="88"/>
        <v>3</v>
      </c>
      <c r="K251" s="98" t="str">
        <f t="shared" si="89"/>
        <v/>
      </c>
      <c r="L251" s="98" t="str">
        <f t="shared" si="90"/>
        <v/>
      </c>
      <c r="M251" s="96" t="str">
        <f t="shared" si="93"/>
        <v/>
      </c>
      <c r="N251" s="23" t="str">
        <f t="shared" si="91"/>
        <v>5.21.3.</v>
      </c>
      <c r="O251" s="33" t="s">
        <v>106</v>
      </c>
      <c r="P251" s="10"/>
      <c r="Q251" s="10"/>
      <c r="R251" s="169" t="s">
        <v>176</v>
      </c>
      <c r="S251" s="14" t="str">
        <f t="shared" si="95"/>
        <v/>
      </c>
      <c r="T251" s="10"/>
      <c r="U251" s="10" t="s">
        <v>496</v>
      </c>
      <c r="V251" s="187" t="s">
        <v>183</v>
      </c>
      <c r="W251" s="14" t="s">
        <v>398</v>
      </c>
      <c r="X251" s="14">
        <v>1</v>
      </c>
      <c r="Y251" s="10"/>
    </row>
    <row r="252" spans="1:25" ht="31" x14ac:dyDescent="0.35">
      <c r="A252" s="232"/>
      <c r="B252" s="159">
        <v>246</v>
      </c>
      <c r="C252" s="50"/>
      <c r="D252" s="81"/>
      <c r="E252" s="81">
        <v>1</v>
      </c>
      <c r="F252" s="81"/>
      <c r="G252" s="81"/>
      <c r="H252" s="98">
        <f t="shared" si="86"/>
        <v>5</v>
      </c>
      <c r="I252" s="98">
        <f t="shared" si="87"/>
        <v>21</v>
      </c>
      <c r="J252" s="98">
        <f t="shared" si="88"/>
        <v>4</v>
      </c>
      <c r="K252" s="98" t="str">
        <f t="shared" si="89"/>
        <v/>
      </c>
      <c r="L252" s="98" t="str">
        <f t="shared" si="90"/>
        <v/>
      </c>
      <c r="M252" s="96" t="str">
        <f t="shared" si="93"/>
        <v/>
      </c>
      <c r="N252" s="23" t="str">
        <f t="shared" si="91"/>
        <v>5.21.4.</v>
      </c>
      <c r="O252" s="33" t="s">
        <v>204</v>
      </c>
      <c r="P252" s="10"/>
      <c r="Q252" s="10"/>
      <c r="R252" s="169" t="s">
        <v>176</v>
      </c>
      <c r="S252" s="14" t="str">
        <f t="shared" si="95"/>
        <v/>
      </c>
      <c r="T252" s="10"/>
      <c r="U252" s="10" t="s">
        <v>496</v>
      </c>
      <c r="V252" s="187" t="s">
        <v>183</v>
      </c>
      <c r="W252" s="14" t="s">
        <v>398</v>
      </c>
      <c r="X252" s="14">
        <v>1</v>
      </c>
      <c r="Y252" s="10"/>
    </row>
    <row r="253" spans="1:25" ht="31" x14ac:dyDescent="0.35">
      <c r="A253" s="232"/>
      <c r="B253" s="159">
        <v>247</v>
      </c>
      <c r="C253" s="50"/>
      <c r="D253" s="81"/>
      <c r="E253" s="81">
        <v>1</v>
      </c>
      <c r="F253" s="81"/>
      <c r="G253" s="81"/>
      <c r="H253" s="98">
        <f t="shared" si="86"/>
        <v>5</v>
      </c>
      <c r="I253" s="98">
        <f t="shared" si="87"/>
        <v>21</v>
      </c>
      <c r="J253" s="98">
        <f t="shared" si="88"/>
        <v>5</v>
      </c>
      <c r="K253" s="98" t="str">
        <f t="shared" si="89"/>
        <v/>
      </c>
      <c r="L253" s="98" t="str">
        <f t="shared" si="90"/>
        <v/>
      </c>
      <c r="M253" s="96" t="str">
        <f t="shared" si="93"/>
        <v/>
      </c>
      <c r="N253" s="23" t="str">
        <f t="shared" si="91"/>
        <v>5.21.5.</v>
      </c>
      <c r="O253" s="33" t="s">
        <v>45</v>
      </c>
      <c r="P253" s="10"/>
      <c r="Q253" s="10"/>
      <c r="R253" s="169" t="s">
        <v>176</v>
      </c>
      <c r="S253" s="14" t="str">
        <f t="shared" si="95"/>
        <v/>
      </c>
      <c r="T253" s="10"/>
      <c r="U253" s="10" t="s">
        <v>496</v>
      </c>
      <c r="V253" s="187" t="s">
        <v>183</v>
      </c>
      <c r="W253" s="14" t="s">
        <v>398</v>
      </c>
      <c r="X253" s="14">
        <v>1</v>
      </c>
      <c r="Y253" s="10"/>
    </row>
    <row r="254" spans="1:25" ht="31" x14ac:dyDescent="0.35">
      <c r="A254" s="232"/>
      <c r="B254" s="159">
        <v>248</v>
      </c>
      <c r="C254" s="50"/>
      <c r="D254" s="81"/>
      <c r="E254" s="81">
        <v>1</v>
      </c>
      <c r="F254" s="81"/>
      <c r="G254" s="81"/>
      <c r="H254" s="98">
        <f t="shared" si="86"/>
        <v>5</v>
      </c>
      <c r="I254" s="98">
        <f t="shared" si="87"/>
        <v>21</v>
      </c>
      <c r="J254" s="98">
        <f t="shared" si="88"/>
        <v>6</v>
      </c>
      <c r="K254" s="98" t="str">
        <f t="shared" si="89"/>
        <v/>
      </c>
      <c r="L254" s="98" t="str">
        <f t="shared" si="90"/>
        <v/>
      </c>
      <c r="M254" s="96" t="str">
        <f t="shared" si="93"/>
        <v/>
      </c>
      <c r="N254" s="23" t="str">
        <f t="shared" si="91"/>
        <v>5.21.6.</v>
      </c>
      <c r="O254" s="21" t="s">
        <v>537</v>
      </c>
      <c r="P254" s="10"/>
      <c r="Q254" s="10"/>
      <c r="R254" s="169" t="s">
        <v>176</v>
      </c>
      <c r="S254" s="14" t="str">
        <f t="shared" si="95"/>
        <v/>
      </c>
      <c r="T254" s="10"/>
      <c r="U254" s="10" t="s">
        <v>496</v>
      </c>
      <c r="V254" s="187" t="s">
        <v>183</v>
      </c>
      <c r="W254" s="14" t="s">
        <v>398</v>
      </c>
      <c r="X254" s="14">
        <v>1</v>
      </c>
      <c r="Y254" s="10"/>
    </row>
    <row r="255" spans="1:25" ht="31" x14ac:dyDescent="0.35">
      <c r="A255" s="232"/>
      <c r="B255" s="159">
        <v>249</v>
      </c>
      <c r="C255" s="50"/>
      <c r="D255" s="81"/>
      <c r="E255" s="81"/>
      <c r="F255" s="81">
        <v>1</v>
      </c>
      <c r="G255" s="81"/>
      <c r="H255" s="98">
        <f t="shared" si="86"/>
        <v>5</v>
      </c>
      <c r="I255" s="98">
        <f t="shared" si="87"/>
        <v>21</v>
      </c>
      <c r="J255" s="98">
        <f t="shared" si="88"/>
        <v>6</v>
      </c>
      <c r="K255" s="98">
        <f t="shared" si="89"/>
        <v>1</v>
      </c>
      <c r="L255" s="98" t="str">
        <f t="shared" si="90"/>
        <v/>
      </c>
      <c r="M255" s="96" t="str">
        <f t="shared" si="93"/>
        <v/>
      </c>
      <c r="N255" s="114" t="str">
        <f t="shared" si="91"/>
        <v>5.21.6.1.</v>
      </c>
      <c r="O255" s="131" t="s">
        <v>90</v>
      </c>
      <c r="P255" s="10"/>
      <c r="Q255" s="11"/>
      <c r="R255" s="169" t="s">
        <v>176</v>
      </c>
      <c r="S255" s="14" t="str">
        <f t="shared" si="95"/>
        <v/>
      </c>
      <c r="T255" s="10"/>
      <c r="U255" s="10" t="s">
        <v>496</v>
      </c>
      <c r="V255" s="187" t="s">
        <v>183</v>
      </c>
      <c r="W255" s="14" t="s">
        <v>398</v>
      </c>
      <c r="X255" s="14">
        <v>1</v>
      </c>
      <c r="Y255" s="10"/>
    </row>
    <row r="256" spans="1:25" ht="31" x14ac:dyDescent="0.35">
      <c r="A256" s="232"/>
      <c r="B256" s="159">
        <v>250</v>
      </c>
      <c r="C256" s="50"/>
      <c r="D256" s="81"/>
      <c r="E256" s="81"/>
      <c r="F256" s="81">
        <v>1</v>
      </c>
      <c r="G256" s="81"/>
      <c r="H256" s="98">
        <f t="shared" si="86"/>
        <v>5</v>
      </c>
      <c r="I256" s="98">
        <f t="shared" si="87"/>
        <v>21</v>
      </c>
      <c r="J256" s="98">
        <f t="shared" si="88"/>
        <v>6</v>
      </c>
      <c r="K256" s="98">
        <f t="shared" si="89"/>
        <v>2</v>
      </c>
      <c r="L256" s="98" t="str">
        <f t="shared" si="90"/>
        <v/>
      </c>
      <c r="M256" s="96" t="str">
        <f t="shared" si="93"/>
        <v/>
      </c>
      <c r="N256" s="114" t="str">
        <f t="shared" si="91"/>
        <v>5.21.6.2.</v>
      </c>
      <c r="O256" s="131" t="s">
        <v>69</v>
      </c>
      <c r="P256" s="10"/>
      <c r="Q256" s="11"/>
      <c r="R256" s="169" t="s">
        <v>176</v>
      </c>
      <c r="S256" s="14" t="str">
        <f t="shared" si="95"/>
        <v/>
      </c>
      <c r="T256" s="10"/>
      <c r="U256" s="10" t="s">
        <v>496</v>
      </c>
      <c r="V256" s="187" t="s">
        <v>183</v>
      </c>
      <c r="W256" s="14" t="s">
        <v>398</v>
      </c>
      <c r="X256" s="14">
        <v>1</v>
      </c>
      <c r="Y256" s="10"/>
    </row>
    <row r="257" spans="1:25" ht="31" x14ac:dyDescent="0.35">
      <c r="A257" s="232"/>
      <c r="B257" s="159">
        <v>251</v>
      </c>
      <c r="C257" s="50"/>
      <c r="D257" s="81"/>
      <c r="E257" s="81"/>
      <c r="F257" s="81">
        <v>1</v>
      </c>
      <c r="G257" s="81"/>
      <c r="H257" s="98">
        <f t="shared" si="86"/>
        <v>5</v>
      </c>
      <c r="I257" s="98">
        <f t="shared" si="87"/>
        <v>21</v>
      </c>
      <c r="J257" s="98">
        <f t="shared" si="88"/>
        <v>6</v>
      </c>
      <c r="K257" s="98">
        <f t="shared" si="89"/>
        <v>3</v>
      </c>
      <c r="L257" s="98" t="str">
        <f t="shared" si="90"/>
        <v/>
      </c>
      <c r="M257" s="96" t="str">
        <f t="shared" si="93"/>
        <v/>
      </c>
      <c r="N257" s="114" t="str">
        <f t="shared" si="91"/>
        <v>5.21.6.3.</v>
      </c>
      <c r="O257" s="131" t="s">
        <v>91</v>
      </c>
      <c r="P257" s="10"/>
      <c r="Q257" s="11"/>
      <c r="R257" s="169" t="s">
        <v>176</v>
      </c>
      <c r="S257" s="14" t="str">
        <f t="shared" si="95"/>
        <v/>
      </c>
      <c r="T257" s="10"/>
      <c r="U257" s="10" t="s">
        <v>496</v>
      </c>
      <c r="V257" s="187" t="s">
        <v>183</v>
      </c>
      <c r="W257" s="14" t="s">
        <v>398</v>
      </c>
      <c r="X257" s="14">
        <v>1</v>
      </c>
      <c r="Y257" s="10"/>
    </row>
    <row r="258" spans="1:25" ht="31" x14ac:dyDescent="0.35">
      <c r="A258" s="232"/>
      <c r="B258" s="159">
        <v>252</v>
      </c>
      <c r="C258" s="50"/>
      <c r="D258" s="81"/>
      <c r="E258" s="81"/>
      <c r="F258" s="81">
        <v>1</v>
      </c>
      <c r="G258" s="81"/>
      <c r="H258" s="98">
        <f t="shared" si="86"/>
        <v>5</v>
      </c>
      <c r="I258" s="98">
        <f t="shared" si="87"/>
        <v>21</v>
      </c>
      <c r="J258" s="98">
        <f t="shared" si="88"/>
        <v>6</v>
      </c>
      <c r="K258" s="98">
        <f t="shared" si="89"/>
        <v>4</v>
      </c>
      <c r="L258" s="98" t="str">
        <f t="shared" si="90"/>
        <v/>
      </c>
      <c r="M258" s="96" t="str">
        <f t="shared" si="93"/>
        <v/>
      </c>
      <c r="N258" s="114" t="str">
        <f t="shared" si="91"/>
        <v>5.21.6.4.</v>
      </c>
      <c r="O258" s="131" t="s">
        <v>92</v>
      </c>
      <c r="P258" s="10"/>
      <c r="Q258" s="11"/>
      <c r="R258" s="169" t="s">
        <v>176</v>
      </c>
      <c r="S258" s="14" t="str">
        <f t="shared" si="95"/>
        <v/>
      </c>
      <c r="T258" s="10"/>
      <c r="U258" s="10" t="s">
        <v>496</v>
      </c>
      <c r="V258" s="187" t="s">
        <v>183</v>
      </c>
      <c r="W258" s="14" t="s">
        <v>398</v>
      </c>
      <c r="X258" s="14">
        <v>1</v>
      </c>
      <c r="Y258" s="10"/>
    </row>
    <row r="259" spans="1:25" ht="31" x14ac:dyDescent="0.35">
      <c r="A259" s="232"/>
      <c r="B259" s="159">
        <v>253</v>
      </c>
      <c r="C259" s="50"/>
      <c r="D259" s="81"/>
      <c r="E259" s="81"/>
      <c r="F259" s="81">
        <v>1</v>
      </c>
      <c r="G259" s="81"/>
      <c r="H259" s="98">
        <f t="shared" si="86"/>
        <v>5</v>
      </c>
      <c r="I259" s="98">
        <f t="shared" si="87"/>
        <v>21</v>
      </c>
      <c r="J259" s="98">
        <f t="shared" si="88"/>
        <v>6</v>
      </c>
      <c r="K259" s="98">
        <f t="shared" si="89"/>
        <v>5</v>
      </c>
      <c r="L259" s="98" t="str">
        <f t="shared" si="90"/>
        <v/>
      </c>
      <c r="M259" s="96" t="str">
        <f t="shared" si="93"/>
        <v/>
      </c>
      <c r="N259" s="114" t="str">
        <f t="shared" si="91"/>
        <v>5.21.6.5.</v>
      </c>
      <c r="O259" s="131" t="s">
        <v>93</v>
      </c>
      <c r="P259" s="10"/>
      <c r="Q259" s="11"/>
      <c r="R259" s="169" t="s">
        <v>176</v>
      </c>
      <c r="S259" s="14" t="str">
        <f t="shared" si="95"/>
        <v/>
      </c>
      <c r="T259" s="10"/>
      <c r="U259" s="10" t="s">
        <v>496</v>
      </c>
      <c r="V259" s="187" t="s">
        <v>183</v>
      </c>
      <c r="W259" s="14" t="s">
        <v>398</v>
      </c>
      <c r="X259" s="14">
        <v>1</v>
      </c>
      <c r="Y259" s="10"/>
    </row>
    <row r="260" spans="1:25" ht="31" x14ac:dyDescent="0.35">
      <c r="A260" s="232"/>
      <c r="B260" s="159">
        <v>254</v>
      </c>
      <c r="C260" s="50"/>
      <c r="D260" s="81"/>
      <c r="E260" s="81"/>
      <c r="F260" s="81">
        <v>1</v>
      </c>
      <c r="G260" s="81"/>
      <c r="H260" s="98">
        <f t="shared" si="86"/>
        <v>5</v>
      </c>
      <c r="I260" s="98">
        <f t="shared" si="87"/>
        <v>21</v>
      </c>
      <c r="J260" s="98">
        <f t="shared" si="88"/>
        <v>6</v>
      </c>
      <c r="K260" s="98">
        <f t="shared" si="89"/>
        <v>6</v>
      </c>
      <c r="L260" s="98" t="str">
        <f t="shared" si="90"/>
        <v/>
      </c>
      <c r="M260" s="96" t="str">
        <f t="shared" si="93"/>
        <v/>
      </c>
      <c r="N260" s="114" t="str">
        <f t="shared" si="91"/>
        <v>5.21.6.6.</v>
      </c>
      <c r="O260" s="131" t="s">
        <v>95</v>
      </c>
      <c r="P260" s="10"/>
      <c r="Q260" s="11"/>
      <c r="R260" s="169" t="s">
        <v>176</v>
      </c>
      <c r="S260" s="14" t="str">
        <f t="shared" si="95"/>
        <v/>
      </c>
      <c r="T260" s="10"/>
      <c r="U260" s="10" t="s">
        <v>496</v>
      </c>
      <c r="V260" s="187" t="s">
        <v>183</v>
      </c>
      <c r="W260" s="14" t="s">
        <v>398</v>
      </c>
      <c r="X260" s="14">
        <v>1</v>
      </c>
      <c r="Y260" s="10"/>
    </row>
    <row r="261" spans="1:25" ht="31" x14ac:dyDescent="0.35">
      <c r="A261" s="232"/>
      <c r="B261" s="159">
        <v>255</v>
      </c>
      <c r="C261" s="50"/>
      <c r="D261" s="81"/>
      <c r="E261" s="81"/>
      <c r="F261" s="81">
        <v>1</v>
      </c>
      <c r="G261" s="81"/>
      <c r="H261" s="98">
        <f t="shared" si="86"/>
        <v>5</v>
      </c>
      <c r="I261" s="98">
        <f t="shared" si="87"/>
        <v>21</v>
      </c>
      <c r="J261" s="98">
        <f t="shared" si="88"/>
        <v>6</v>
      </c>
      <c r="K261" s="98">
        <f t="shared" si="89"/>
        <v>7</v>
      </c>
      <c r="L261" s="98" t="str">
        <f t="shared" si="90"/>
        <v/>
      </c>
      <c r="M261" s="96" t="str">
        <f t="shared" si="93"/>
        <v/>
      </c>
      <c r="N261" s="114" t="str">
        <f t="shared" si="91"/>
        <v>5.21.6.7.</v>
      </c>
      <c r="O261" s="130" t="s">
        <v>70</v>
      </c>
      <c r="P261" s="10"/>
      <c r="Q261" s="11"/>
      <c r="R261" s="169" t="s">
        <v>176</v>
      </c>
      <c r="S261" s="14" t="str">
        <f t="shared" si="95"/>
        <v/>
      </c>
      <c r="T261" s="10"/>
      <c r="U261" s="10" t="s">
        <v>496</v>
      </c>
      <c r="V261" s="187" t="s">
        <v>183</v>
      </c>
      <c r="W261" s="14" t="s">
        <v>398</v>
      </c>
      <c r="X261" s="14">
        <v>1</v>
      </c>
      <c r="Y261" s="10"/>
    </row>
    <row r="262" spans="1:25" ht="31" x14ac:dyDescent="0.35">
      <c r="A262" s="232"/>
      <c r="B262" s="159">
        <v>256</v>
      </c>
      <c r="C262" s="50"/>
      <c r="D262" s="81"/>
      <c r="E262" s="81"/>
      <c r="F262" s="81">
        <v>1</v>
      </c>
      <c r="G262" s="81"/>
      <c r="H262" s="98">
        <f t="shared" si="86"/>
        <v>5</v>
      </c>
      <c r="I262" s="98">
        <f t="shared" si="87"/>
        <v>21</v>
      </c>
      <c r="J262" s="98">
        <f t="shared" si="88"/>
        <v>6</v>
      </c>
      <c r="K262" s="98">
        <f t="shared" si="89"/>
        <v>8</v>
      </c>
      <c r="L262" s="98" t="str">
        <f t="shared" si="90"/>
        <v/>
      </c>
      <c r="M262" s="96" t="str">
        <f t="shared" ref="M262:M325" si="96">IF(N262=N263,"*","")</f>
        <v/>
      </c>
      <c r="N262" s="114" t="str">
        <f t="shared" si="91"/>
        <v>5.21.6.8.</v>
      </c>
      <c r="O262" s="130" t="s">
        <v>94</v>
      </c>
      <c r="P262" s="10"/>
      <c r="Q262" s="11"/>
      <c r="R262" s="169" t="s">
        <v>176</v>
      </c>
      <c r="S262" s="14" t="str">
        <f t="shared" si="95"/>
        <v/>
      </c>
      <c r="T262" s="10"/>
      <c r="U262" s="10" t="s">
        <v>496</v>
      </c>
      <c r="V262" s="187" t="s">
        <v>183</v>
      </c>
      <c r="W262" s="26" t="s">
        <v>398</v>
      </c>
      <c r="X262" s="14">
        <v>1</v>
      </c>
      <c r="Y262" s="10"/>
    </row>
    <row r="263" spans="1:25" ht="45" x14ac:dyDescent="0.35">
      <c r="A263" s="232"/>
      <c r="B263" s="159">
        <v>257</v>
      </c>
      <c r="C263" s="50"/>
      <c r="D263" s="81">
        <v>1</v>
      </c>
      <c r="E263" s="81"/>
      <c r="F263" s="81"/>
      <c r="G263" s="81"/>
      <c r="H263" s="98">
        <f t="shared" si="86"/>
        <v>5</v>
      </c>
      <c r="I263" s="98">
        <f t="shared" si="87"/>
        <v>22</v>
      </c>
      <c r="J263" s="98" t="str">
        <f t="shared" si="88"/>
        <v/>
      </c>
      <c r="K263" s="98" t="str">
        <f t="shared" si="89"/>
        <v/>
      </c>
      <c r="L263" s="98" t="str">
        <f t="shared" si="90"/>
        <v/>
      </c>
      <c r="M263" s="135" t="str">
        <f t="shared" si="96"/>
        <v/>
      </c>
      <c r="N263" s="70" t="str">
        <f t="shared" si="91"/>
        <v>5.22.</v>
      </c>
      <c r="O263" s="25" t="s">
        <v>269</v>
      </c>
      <c r="P263" s="10"/>
      <c r="Q263" s="11"/>
      <c r="R263" s="12"/>
      <c r="S263" s="14" t="str">
        <f t="shared" si="95"/>
        <v/>
      </c>
      <c r="T263" s="10"/>
      <c r="U263" s="10" t="s">
        <v>496</v>
      </c>
      <c r="V263" s="188" t="s">
        <v>183</v>
      </c>
      <c r="W263" s="116" t="s">
        <v>499</v>
      </c>
      <c r="X263" s="14">
        <v>1</v>
      </c>
      <c r="Y263" s="10"/>
    </row>
    <row r="264" spans="1:25" ht="31" x14ac:dyDescent="0.35">
      <c r="A264" s="233"/>
      <c r="B264" s="164">
        <v>258</v>
      </c>
      <c r="C264" s="50"/>
      <c r="D264" s="81">
        <v>1</v>
      </c>
      <c r="E264" s="81"/>
      <c r="F264" s="81"/>
      <c r="G264" s="81"/>
      <c r="H264" s="98">
        <f t="shared" si="86"/>
        <v>5</v>
      </c>
      <c r="I264" s="98">
        <f t="shared" si="87"/>
        <v>23</v>
      </c>
      <c r="J264" s="98" t="str">
        <f t="shared" si="88"/>
        <v/>
      </c>
      <c r="K264" s="98" t="str">
        <f t="shared" si="89"/>
        <v/>
      </c>
      <c r="L264" s="98" t="str">
        <f t="shared" si="90"/>
        <v/>
      </c>
      <c r="M264" s="135" t="str">
        <f t="shared" si="96"/>
        <v/>
      </c>
      <c r="N264" s="117" t="str">
        <f t="shared" si="91"/>
        <v>5.23.</v>
      </c>
      <c r="O264" s="25" t="s">
        <v>379</v>
      </c>
      <c r="P264" s="10"/>
      <c r="Q264" s="11"/>
      <c r="R264" s="12"/>
      <c r="S264" s="14" t="str">
        <f t="shared" si="95"/>
        <v/>
      </c>
      <c r="T264" s="10"/>
      <c r="U264" s="10" t="s">
        <v>496</v>
      </c>
      <c r="V264" s="188" t="s">
        <v>183</v>
      </c>
      <c r="W264" s="116" t="s">
        <v>499</v>
      </c>
      <c r="X264" s="14">
        <v>1</v>
      </c>
      <c r="Y264" s="10"/>
    </row>
    <row r="265" spans="1:25" s="147" customFormat="1" ht="31" x14ac:dyDescent="0.45">
      <c r="A265" s="45" t="s">
        <v>241</v>
      </c>
      <c r="B265" s="42">
        <v>259</v>
      </c>
      <c r="C265" s="42">
        <v>1</v>
      </c>
      <c r="D265" s="42"/>
      <c r="E265" s="42"/>
      <c r="F265" s="42"/>
      <c r="G265" s="42"/>
      <c r="H265" s="148">
        <f t="shared" si="86"/>
        <v>6</v>
      </c>
      <c r="I265" s="148" t="str">
        <f t="shared" si="87"/>
        <v/>
      </c>
      <c r="J265" s="148" t="str">
        <f t="shared" si="88"/>
        <v/>
      </c>
      <c r="K265" s="148" t="str">
        <f t="shared" si="89"/>
        <v/>
      </c>
      <c r="L265" s="148" t="str">
        <f t="shared" si="90"/>
        <v/>
      </c>
      <c r="M265" s="149" t="str">
        <f t="shared" si="96"/>
        <v/>
      </c>
      <c r="N265" s="122" t="str">
        <f t="shared" si="91"/>
        <v>6.</v>
      </c>
      <c r="O265" s="49" t="s">
        <v>242</v>
      </c>
      <c r="P265" s="42"/>
      <c r="Q265" s="42"/>
      <c r="R265" s="43"/>
      <c r="S265" s="49">
        <f>SUM(S266:S437)</f>
        <v>0</v>
      </c>
      <c r="T265" s="43"/>
      <c r="U265" s="10" t="s">
        <v>496</v>
      </c>
      <c r="V265" s="43"/>
      <c r="W265" s="43"/>
      <c r="X265" s="49">
        <f>SUM(X266:X437)</f>
        <v>140</v>
      </c>
      <c r="Y265" s="43"/>
    </row>
    <row r="266" spans="1:25" ht="45" x14ac:dyDescent="0.35">
      <c r="A266" s="232" t="s">
        <v>234</v>
      </c>
      <c r="B266" s="159">
        <v>260</v>
      </c>
      <c r="C266" s="50"/>
      <c r="D266" s="81">
        <v>1</v>
      </c>
      <c r="E266" s="81"/>
      <c r="F266" s="81"/>
      <c r="G266" s="81"/>
      <c r="H266" s="98">
        <f t="shared" si="86"/>
        <v>6</v>
      </c>
      <c r="I266" s="98">
        <f t="shared" si="87"/>
        <v>1</v>
      </c>
      <c r="J266" s="98" t="str">
        <f t="shared" si="88"/>
        <v/>
      </c>
      <c r="K266" s="98" t="str">
        <f t="shared" si="89"/>
        <v/>
      </c>
      <c r="L266" s="98" t="str">
        <f t="shared" si="90"/>
        <v/>
      </c>
      <c r="M266" s="135" t="str">
        <f t="shared" si="96"/>
        <v/>
      </c>
      <c r="N266" s="70" t="str">
        <f t="shared" si="91"/>
        <v>6.1.</v>
      </c>
      <c r="O266" s="47" t="s">
        <v>97</v>
      </c>
      <c r="P266" s="10"/>
      <c r="Q266" s="11"/>
      <c r="R266" s="12"/>
      <c r="S266" s="14" t="str">
        <f t="shared" ref="S266:S267" si="97">IF(P266="","",IF(P266=$AE$2,$AF$2,IF(P266=$AE$3,$AF$3,"")))</f>
        <v/>
      </c>
      <c r="T266" s="10"/>
      <c r="U266" s="10" t="s">
        <v>496</v>
      </c>
      <c r="V266" s="188" t="s">
        <v>183</v>
      </c>
      <c r="W266" s="14" t="s">
        <v>398</v>
      </c>
      <c r="X266" s="14">
        <v>1</v>
      </c>
      <c r="Y266" s="10"/>
    </row>
    <row r="267" spans="1:25" ht="31" x14ac:dyDescent="0.35">
      <c r="A267" s="232"/>
      <c r="B267" s="159">
        <v>261</v>
      </c>
      <c r="C267" s="50"/>
      <c r="D267" s="81">
        <v>1</v>
      </c>
      <c r="E267" s="81"/>
      <c r="F267" s="81"/>
      <c r="G267" s="81"/>
      <c r="H267" s="98">
        <f t="shared" ref="H267:H330" si="98">IF(C267="",H266,H266+1)</f>
        <v>6</v>
      </c>
      <c r="I267" s="98">
        <f t="shared" ref="I267:I330" si="99">IF(D267&lt;&gt;"",IF(I266="",1,I266+1),IF(H267&lt;&gt;H266,"",I266))</f>
        <v>2</v>
      </c>
      <c r="J267" s="98" t="str">
        <f t="shared" ref="J267:J330" si="100">IF(E267&lt;&gt;"",IF(J266="",1,J266+1),IF(I267&lt;&gt;I266,"",J266))</f>
        <v/>
      </c>
      <c r="K267" s="98" t="str">
        <f t="shared" ref="K267:K330" si="101">IF(F267&lt;&gt;"",IF(K266="",1,K266+1),IF(J267&lt;&gt;J266,"",K266))</f>
        <v/>
      </c>
      <c r="L267" s="98" t="str">
        <f t="shared" ref="L267:L330" si="102">IF(G267&lt;&gt;"",IF(L266="",1,L266+1),IF(K267&lt;&gt;K266,"",L266))</f>
        <v/>
      </c>
      <c r="M267" s="135" t="str">
        <f t="shared" si="96"/>
        <v/>
      </c>
      <c r="N267" s="70" t="str">
        <f t="shared" ref="N267:N330" si="103">IF(L267&lt;&gt;"",CONCATENATE(H267,".",I267,".",J267,".",K267,".",L267,"."),IF(K267&lt;&gt;"",CONCATENATE(H267,".",I267,".",J267,".",K267,"."),IF(J267&lt;&gt;"",CONCATENATE(H267,".",I267,".",J267,"."),IF(I267&lt;&gt;"",CONCATENATE(H267,".",I267,"."),CONCATENATE(H267,".")))))</f>
        <v>6.2.</v>
      </c>
      <c r="O267" s="27" t="s">
        <v>205</v>
      </c>
      <c r="P267" s="10"/>
      <c r="Q267" s="11"/>
      <c r="R267" s="12"/>
      <c r="S267" s="14" t="str">
        <f t="shared" si="97"/>
        <v/>
      </c>
      <c r="T267" s="10"/>
      <c r="U267" s="10" t="s">
        <v>496</v>
      </c>
      <c r="V267" s="188" t="s">
        <v>183</v>
      </c>
      <c r="W267" s="138" t="s">
        <v>436</v>
      </c>
      <c r="X267" s="14">
        <v>1</v>
      </c>
      <c r="Y267" s="10"/>
    </row>
    <row r="268" spans="1:25" ht="31" x14ac:dyDescent="0.35">
      <c r="A268" s="232"/>
      <c r="B268" s="159">
        <v>262</v>
      </c>
      <c r="C268" s="50"/>
      <c r="D268" s="81">
        <v>1</v>
      </c>
      <c r="E268" s="81"/>
      <c r="F268" s="81"/>
      <c r="G268" s="81"/>
      <c r="H268" s="98">
        <f t="shared" si="98"/>
        <v>6</v>
      </c>
      <c r="I268" s="98">
        <f t="shared" si="99"/>
        <v>3</v>
      </c>
      <c r="J268" s="98" t="str">
        <f t="shared" si="100"/>
        <v/>
      </c>
      <c r="K268" s="98" t="str">
        <f t="shared" si="101"/>
        <v/>
      </c>
      <c r="L268" s="98" t="str">
        <f t="shared" si="102"/>
        <v/>
      </c>
      <c r="M268" s="96" t="str">
        <f t="shared" si="96"/>
        <v/>
      </c>
      <c r="N268" s="70" t="str">
        <f t="shared" si="103"/>
        <v>6.3.</v>
      </c>
      <c r="O268" s="27" t="s">
        <v>389</v>
      </c>
      <c r="P268" s="194"/>
      <c r="Q268" s="11"/>
      <c r="R268" s="12"/>
      <c r="S268" s="14" t="s">
        <v>184</v>
      </c>
      <c r="T268" s="10"/>
      <c r="U268" s="10" t="s">
        <v>496</v>
      </c>
      <c r="V268" s="31"/>
      <c r="W268" s="15"/>
      <c r="X268" s="14" t="s">
        <v>184</v>
      </c>
      <c r="Y268" s="10"/>
    </row>
    <row r="269" spans="1:25" s="22" customFormat="1" ht="31" x14ac:dyDescent="0.35">
      <c r="A269" s="232"/>
      <c r="B269" s="159">
        <v>263</v>
      </c>
      <c r="C269" s="50"/>
      <c r="D269" s="81"/>
      <c r="E269" s="81">
        <v>1</v>
      </c>
      <c r="F269" s="81"/>
      <c r="G269" s="81"/>
      <c r="H269" s="98">
        <f t="shared" si="98"/>
        <v>6</v>
      </c>
      <c r="I269" s="98">
        <f t="shared" si="99"/>
        <v>3</v>
      </c>
      <c r="J269" s="98">
        <f t="shared" si="100"/>
        <v>1</v>
      </c>
      <c r="K269" s="98" t="str">
        <f t="shared" si="101"/>
        <v/>
      </c>
      <c r="L269" s="98" t="str">
        <f t="shared" si="102"/>
        <v/>
      </c>
      <c r="M269" s="96" t="str">
        <f t="shared" si="96"/>
        <v/>
      </c>
      <c r="N269" s="23" t="str">
        <f t="shared" si="103"/>
        <v>6.3.1.</v>
      </c>
      <c r="O269" s="153" t="s">
        <v>134</v>
      </c>
      <c r="P269" s="10"/>
      <c r="Q269" s="11"/>
      <c r="R269" s="12"/>
      <c r="S269" s="14" t="str">
        <f t="shared" ref="S269:S292" si="104">IF(P269="","",IF(P269=$AE$2,$AF$2,IF(P269=$AE$3,$AF$3,"")))</f>
        <v/>
      </c>
      <c r="T269" s="10"/>
      <c r="U269" s="10" t="s">
        <v>496</v>
      </c>
      <c r="V269" s="187" t="s">
        <v>183</v>
      </c>
      <c r="W269" s="14" t="s">
        <v>398</v>
      </c>
      <c r="X269" s="14">
        <v>1</v>
      </c>
      <c r="Y269" s="10"/>
    </row>
    <row r="270" spans="1:25" ht="31" x14ac:dyDescent="0.35">
      <c r="A270" s="232"/>
      <c r="B270" s="159">
        <v>264</v>
      </c>
      <c r="C270" s="50"/>
      <c r="D270" s="81"/>
      <c r="E270" s="81">
        <v>1</v>
      </c>
      <c r="F270" s="81"/>
      <c r="G270" s="81"/>
      <c r="H270" s="98">
        <f t="shared" si="98"/>
        <v>6</v>
      </c>
      <c r="I270" s="98">
        <f t="shared" si="99"/>
        <v>3</v>
      </c>
      <c r="J270" s="98">
        <f t="shared" si="100"/>
        <v>2</v>
      </c>
      <c r="K270" s="98" t="str">
        <f t="shared" si="101"/>
        <v/>
      </c>
      <c r="L270" s="98" t="str">
        <f t="shared" si="102"/>
        <v/>
      </c>
      <c r="M270" s="96" t="str">
        <f t="shared" si="96"/>
        <v/>
      </c>
      <c r="N270" s="23" t="str">
        <f t="shared" si="103"/>
        <v>6.3.2.</v>
      </c>
      <c r="O270" s="129" t="s">
        <v>135</v>
      </c>
      <c r="P270" s="10"/>
      <c r="Q270" s="11"/>
      <c r="R270" s="12"/>
      <c r="S270" s="14" t="str">
        <f t="shared" si="104"/>
        <v/>
      </c>
      <c r="T270" s="10"/>
      <c r="U270" s="10" t="s">
        <v>496</v>
      </c>
      <c r="V270" s="187" t="s">
        <v>183</v>
      </c>
      <c r="W270" s="14" t="s">
        <v>398</v>
      </c>
      <c r="X270" s="14">
        <v>1</v>
      </c>
      <c r="Y270" s="10"/>
    </row>
    <row r="271" spans="1:25" ht="31" x14ac:dyDescent="0.35">
      <c r="A271" s="232"/>
      <c r="B271" s="159">
        <v>265</v>
      </c>
      <c r="C271" s="50"/>
      <c r="D271" s="81"/>
      <c r="E271" s="81">
        <v>1</v>
      </c>
      <c r="F271" s="81"/>
      <c r="G271" s="81"/>
      <c r="H271" s="98">
        <f t="shared" si="98"/>
        <v>6</v>
      </c>
      <c r="I271" s="98">
        <f t="shared" si="99"/>
        <v>3</v>
      </c>
      <c r="J271" s="98">
        <f t="shared" si="100"/>
        <v>3</v>
      </c>
      <c r="K271" s="98" t="str">
        <f t="shared" si="101"/>
        <v/>
      </c>
      <c r="L271" s="98" t="str">
        <f t="shared" si="102"/>
        <v/>
      </c>
      <c r="M271" s="96" t="str">
        <f t="shared" si="96"/>
        <v/>
      </c>
      <c r="N271" s="23" t="str">
        <f t="shared" si="103"/>
        <v>6.3.3.</v>
      </c>
      <c r="O271" s="129" t="s">
        <v>136</v>
      </c>
      <c r="P271" s="10"/>
      <c r="Q271" s="11"/>
      <c r="R271" s="12"/>
      <c r="S271" s="14" t="str">
        <f t="shared" si="104"/>
        <v/>
      </c>
      <c r="T271" s="10"/>
      <c r="U271" s="10" t="s">
        <v>496</v>
      </c>
      <c r="V271" s="187" t="s">
        <v>183</v>
      </c>
      <c r="W271" s="14" t="s">
        <v>398</v>
      </c>
      <c r="X271" s="14">
        <v>1</v>
      </c>
      <c r="Y271" s="10"/>
    </row>
    <row r="272" spans="1:25" ht="31" x14ac:dyDescent="0.35">
      <c r="A272" s="232"/>
      <c r="B272" s="159">
        <v>266</v>
      </c>
      <c r="C272" s="50"/>
      <c r="D272" s="81"/>
      <c r="E272" s="81">
        <v>1</v>
      </c>
      <c r="F272" s="81"/>
      <c r="G272" s="81"/>
      <c r="H272" s="98">
        <f t="shared" si="98"/>
        <v>6</v>
      </c>
      <c r="I272" s="98">
        <f t="shared" si="99"/>
        <v>3</v>
      </c>
      <c r="J272" s="98">
        <f t="shared" si="100"/>
        <v>4</v>
      </c>
      <c r="K272" s="98" t="str">
        <f t="shared" si="101"/>
        <v/>
      </c>
      <c r="L272" s="98" t="str">
        <f t="shared" si="102"/>
        <v/>
      </c>
      <c r="M272" s="96" t="str">
        <f t="shared" si="96"/>
        <v/>
      </c>
      <c r="N272" s="23" t="str">
        <f t="shared" si="103"/>
        <v>6.3.4.</v>
      </c>
      <c r="O272" s="129" t="s">
        <v>137</v>
      </c>
      <c r="P272" s="10"/>
      <c r="Q272" s="11"/>
      <c r="R272" s="12"/>
      <c r="S272" s="14" t="str">
        <f t="shared" si="104"/>
        <v/>
      </c>
      <c r="T272" s="10"/>
      <c r="U272" s="10" t="s">
        <v>496</v>
      </c>
      <c r="V272" s="187" t="s">
        <v>183</v>
      </c>
      <c r="W272" s="14" t="s">
        <v>398</v>
      </c>
      <c r="X272" s="14">
        <v>1</v>
      </c>
      <c r="Y272" s="10"/>
    </row>
    <row r="273" spans="1:25" ht="31" x14ac:dyDescent="0.35">
      <c r="A273" s="232"/>
      <c r="B273" s="159">
        <v>267</v>
      </c>
      <c r="C273" s="50"/>
      <c r="D273" s="81"/>
      <c r="E273" s="81">
        <v>1</v>
      </c>
      <c r="F273" s="81"/>
      <c r="G273" s="81"/>
      <c r="H273" s="98">
        <f t="shared" si="98"/>
        <v>6</v>
      </c>
      <c r="I273" s="98">
        <f t="shared" si="99"/>
        <v>3</v>
      </c>
      <c r="J273" s="98">
        <f t="shared" si="100"/>
        <v>5</v>
      </c>
      <c r="K273" s="98" t="str">
        <f t="shared" si="101"/>
        <v/>
      </c>
      <c r="L273" s="98" t="str">
        <f t="shared" si="102"/>
        <v/>
      </c>
      <c r="M273" s="96" t="str">
        <f t="shared" si="96"/>
        <v/>
      </c>
      <c r="N273" s="23" t="str">
        <f t="shared" si="103"/>
        <v>6.3.5.</v>
      </c>
      <c r="O273" s="129" t="s">
        <v>138</v>
      </c>
      <c r="P273" s="10"/>
      <c r="Q273" s="11"/>
      <c r="R273" s="12"/>
      <c r="S273" s="14" t="str">
        <f t="shared" si="104"/>
        <v/>
      </c>
      <c r="T273" s="10"/>
      <c r="U273" s="10" t="s">
        <v>496</v>
      </c>
      <c r="V273" s="187" t="s">
        <v>183</v>
      </c>
      <c r="W273" s="14" t="s">
        <v>398</v>
      </c>
      <c r="X273" s="14">
        <v>1</v>
      </c>
      <c r="Y273" s="10"/>
    </row>
    <row r="274" spans="1:25" ht="31" x14ac:dyDescent="0.35">
      <c r="A274" s="232"/>
      <c r="B274" s="159">
        <v>268</v>
      </c>
      <c r="C274" s="50"/>
      <c r="D274" s="81"/>
      <c r="E274" s="81">
        <v>1</v>
      </c>
      <c r="F274" s="81"/>
      <c r="G274" s="81"/>
      <c r="H274" s="98">
        <f t="shared" si="98"/>
        <v>6</v>
      </c>
      <c r="I274" s="98">
        <f t="shared" si="99"/>
        <v>3</v>
      </c>
      <c r="J274" s="98">
        <f t="shared" si="100"/>
        <v>6</v>
      </c>
      <c r="K274" s="98" t="str">
        <f t="shared" si="101"/>
        <v/>
      </c>
      <c r="L274" s="98" t="str">
        <f t="shared" si="102"/>
        <v/>
      </c>
      <c r="M274" s="96" t="str">
        <f t="shared" si="96"/>
        <v/>
      </c>
      <c r="N274" s="23" t="str">
        <f t="shared" si="103"/>
        <v>6.3.6.</v>
      </c>
      <c r="O274" s="129" t="s">
        <v>139</v>
      </c>
      <c r="P274" s="10"/>
      <c r="Q274" s="11"/>
      <c r="R274" s="12"/>
      <c r="S274" s="14" t="str">
        <f t="shared" si="104"/>
        <v/>
      </c>
      <c r="T274" s="10"/>
      <c r="U274" s="10" t="s">
        <v>496</v>
      </c>
      <c r="V274" s="187" t="s">
        <v>183</v>
      </c>
      <c r="W274" s="14" t="s">
        <v>398</v>
      </c>
      <c r="X274" s="14">
        <v>1</v>
      </c>
      <c r="Y274" s="10"/>
    </row>
    <row r="275" spans="1:25" ht="31" x14ac:dyDescent="0.35">
      <c r="A275" s="232"/>
      <c r="B275" s="159">
        <v>269</v>
      </c>
      <c r="C275" s="50"/>
      <c r="D275" s="81"/>
      <c r="E275" s="81">
        <v>1</v>
      </c>
      <c r="F275" s="81"/>
      <c r="G275" s="81"/>
      <c r="H275" s="98">
        <f t="shared" si="98"/>
        <v>6</v>
      </c>
      <c r="I275" s="98">
        <f t="shared" si="99"/>
        <v>3</v>
      </c>
      <c r="J275" s="98">
        <f t="shared" si="100"/>
        <v>7</v>
      </c>
      <c r="K275" s="98" t="str">
        <f t="shared" si="101"/>
        <v/>
      </c>
      <c r="L275" s="98" t="str">
        <f t="shared" si="102"/>
        <v/>
      </c>
      <c r="M275" s="96" t="str">
        <f t="shared" si="96"/>
        <v/>
      </c>
      <c r="N275" s="23" t="str">
        <f t="shared" si="103"/>
        <v>6.3.7.</v>
      </c>
      <c r="O275" s="129" t="s">
        <v>140</v>
      </c>
      <c r="P275" s="10"/>
      <c r="Q275" s="11"/>
      <c r="R275" s="12"/>
      <c r="S275" s="14" t="str">
        <f t="shared" si="104"/>
        <v/>
      </c>
      <c r="T275" s="10"/>
      <c r="U275" s="10" t="s">
        <v>496</v>
      </c>
      <c r="V275" s="187" t="s">
        <v>183</v>
      </c>
      <c r="W275" s="14" t="s">
        <v>398</v>
      </c>
      <c r="X275" s="14">
        <v>1</v>
      </c>
      <c r="Y275" s="10"/>
    </row>
    <row r="276" spans="1:25" ht="31" x14ac:dyDescent="0.35">
      <c r="A276" s="232"/>
      <c r="B276" s="159">
        <v>270</v>
      </c>
      <c r="C276" s="50"/>
      <c r="D276" s="81"/>
      <c r="E276" s="81">
        <v>1</v>
      </c>
      <c r="F276" s="81"/>
      <c r="G276" s="81"/>
      <c r="H276" s="98">
        <f t="shared" si="98"/>
        <v>6</v>
      </c>
      <c r="I276" s="98">
        <f t="shared" si="99"/>
        <v>3</v>
      </c>
      <c r="J276" s="98">
        <f t="shared" si="100"/>
        <v>8</v>
      </c>
      <c r="K276" s="98" t="str">
        <f t="shared" si="101"/>
        <v/>
      </c>
      <c r="L276" s="98" t="str">
        <f t="shared" si="102"/>
        <v/>
      </c>
      <c r="M276" s="96" t="str">
        <f t="shared" si="96"/>
        <v/>
      </c>
      <c r="N276" s="23" t="str">
        <f t="shared" si="103"/>
        <v>6.3.8.</v>
      </c>
      <c r="O276" s="129" t="s">
        <v>141</v>
      </c>
      <c r="P276" s="10"/>
      <c r="Q276" s="11"/>
      <c r="R276" s="12"/>
      <c r="S276" s="14" t="str">
        <f t="shared" si="104"/>
        <v/>
      </c>
      <c r="T276" s="10"/>
      <c r="U276" s="10" t="s">
        <v>496</v>
      </c>
      <c r="V276" s="187" t="s">
        <v>183</v>
      </c>
      <c r="W276" s="14" t="s">
        <v>398</v>
      </c>
      <c r="X276" s="14">
        <v>1</v>
      </c>
      <c r="Y276" s="10"/>
    </row>
    <row r="277" spans="1:25" ht="31" x14ac:dyDescent="0.35">
      <c r="A277" s="232"/>
      <c r="B277" s="159">
        <v>271</v>
      </c>
      <c r="C277" s="50"/>
      <c r="D277" s="81"/>
      <c r="E277" s="81">
        <v>1</v>
      </c>
      <c r="F277" s="81"/>
      <c r="G277" s="81"/>
      <c r="H277" s="98">
        <f t="shared" si="98"/>
        <v>6</v>
      </c>
      <c r="I277" s="98">
        <f t="shared" si="99"/>
        <v>3</v>
      </c>
      <c r="J277" s="98">
        <f t="shared" si="100"/>
        <v>9</v>
      </c>
      <c r="K277" s="98" t="str">
        <f t="shared" si="101"/>
        <v/>
      </c>
      <c r="L277" s="98" t="str">
        <f t="shared" si="102"/>
        <v/>
      </c>
      <c r="M277" s="96" t="str">
        <f t="shared" si="96"/>
        <v/>
      </c>
      <c r="N277" s="23" t="str">
        <f t="shared" si="103"/>
        <v>6.3.9.</v>
      </c>
      <c r="O277" s="129" t="s">
        <v>142</v>
      </c>
      <c r="P277" s="10"/>
      <c r="Q277" s="11"/>
      <c r="R277" s="12"/>
      <c r="S277" s="14" t="str">
        <f t="shared" si="104"/>
        <v/>
      </c>
      <c r="T277" s="10"/>
      <c r="U277" s="10" t="s">
        <v>496</v>
      </c>
      <c r="V277" s="187" t="s">
        <v>183</v>
      </c>
      <c r="W277" s="14" t="s">
        <v>398</v>
      </c>
      <c r="X277" s="14">
        <v>1</v>
      </c>
      <c r="Y277" s="10"/>
    </row>
    <row r="278" spans="1:25" ht="31" x14ac:dyDescent="0.35">
      <c r="A278" s="232"/>
      <c r="B278" s="159">
        <v>272</v>
      </c>
      <c r="C278" s="50"/>
      <c r="D278" s="81"/>
      <c r="E278" s="81">
        <v>1</v>
      </c>
      <c r="F278" s="81"/>
      <c r="G278" s="81"/>
      <c r="H278" s="98">
        <f t="shared" si="98"/>
        <v>6</v>
      </c>
      <c r="I278" s="98">
        <f t="shared" si="99"/>
        <v>3</v>
      </c>
      <c r="J278" s="98">
        <f t="shared" si="100"/>
        <v>10</v>
      </c>
      <c r="K278" s="98" t="str">
        <f t="shared" si="101"/>
        <v/>
      </c>
      <c r="L278" s="98" t="str">
        <f t="shared" si="102"/>
        <v/>
      </c>
      <c r="M278" s="96" t="str">
        <f t="shared" si="96"/>
        <v/>
      </c>
      <c r="N278" s="23" t="str">
        <f t="shared" si="103"/>
        <v>6.3.10.</v>
      </c>
      <c r="O278" s="129" t="s">
        <v>143</v>
      </c>
      <c r="P278" s="10"/>
      <c r="Q278" s="11"/>
      <c r="R278" s="12"/>
      <c r="S278" s="14" t="str">
        <f t="shared" si="104"/>
        <v/>
      </c>
      <c r="T278" s="10"/>
      <c r="U278" s="10" t="s">
        <v>496</v>
      </c>
      <c r="V278" s="187" t="s">
        <v>183</v>
      </c>
      <c r="W278" s="14" t="s">
        <v>398</v>
      </c>
      <c r="X278" s="14">
        <v>1</v>
      </c>
      <c r="Y278" s="10"/>
    </row>
    <row r="279" spans="1:25" ht="31" x14ac:dyDescent="0.35">
      <c r="A279" s="232"/>
      <c r="B279" s="159">
        <v>273</v>
      </c>
      <c r="C279" s="50"/>
      <c r="D279" s="81"/>
      <c r="E279" s="81">
        <v>1</v>
      </c>
      <c r="F279" s="81"/>
      <c r="G279" s="81"/>
      <c r="H279" s="98">
        <f t="shared" si="98"/>
        <v>6</v>
      </c>
      <c r="I279" s="98">
        <f t="shared" si="99"/>
        <v>3</v>
      </c>
      <c r="J279" s="98">
        <f t="shared" si="100"/>
        <v>11</v>
      </c>
      <c r="K279" s="98" t="str">
        <f t="shared" si="101"/>
        <v/>
      </c>
      <c r="L279" s="98" t="str">
        <f t="shared" si="102"/>
        <v/>
      </c>
      <c r="M279" s="96" t="str">
        <f t="shared" si="96"/>
        <v/>
      </c>
      <c r="N279" s="23" t="str">
        <f t="shared" si="103"/>
        <v>6.3.11.</v>
      </c>
      <c r="O279" s="129" t="s">
        <v>144</v>
      </c>
      <c r="P279" s="10"/>
      <c r="Q279" s="11"/>
      <c r="R279" s="12"/>
      <c r="S279" s="14" t="str">
        <f t="shared" si="104"/>
        <v/>
      </c>
      <c r="T279" s="10"/>
      <c r="U279" s="10" t="s">
        <v>496</v>
      </c>
      <c r="V279" s="187" t="s">
        <v>183</v>
      </c>
      <c r="W279" s="14" t="s">
        <v>398</v>
      </c>
      <c r="X279" s="14">
        <v>1</v>
      </c>
      <c r="Y279" s="10"/>
    </row>
    <row r="280" spans="1:25" ht="31" x14ac:dyDescent="0.35">
      <c r="A280" s="232"/>
      <c r="B280" s="159">
        <v>274</v>
      </c>
      <c r="C280" s="50"/>
      <c r="D280" s="81"/>
      <c r="E280" s="81">
        <v>1</v>
      </c>
      <c r="F280" s="81"/>
      <c r="G280" s="81"/>
      <c r="H280" s="98">
        <f t="shared" si="98"/>
        <v>6</v>
      </c>
      <c r="I280" s="98">
        <f t="shared" si="99"/>
        <v>3</v>
      </c>
      <c r="J280" s="98">
        <f t="shared" si="100"/>
        <v>12</v>
      </c>
      <c r="K280" s="98" t="str">
        <f t="shared" si="101"/>
        <v/>
      </c>
      <c r="L280" s="98" t="str">
        <f t="shared" si="102"/>
        <v/>
      </c>
      <c r="M280" s="96" t="str">
        <f t="shared" si="96"/>
        <v/>
      </c>
      <c r="N280" s="23" t="str">
        <f t="shared" si="103"/>
        <v>6.3.12.</v>
      </c>
      <c r="O280" s="129" t="s">
        <v>145</v>
      </c>
      <c r="P280" s="10"/>
      <c r="Q280" s="168"/>
      <c r="R280" s="176" t="s">
        <v>72</v>
      </c>
      <c r="S280" s="14" t="str">
        <f t="shared" si="104"/>
        <v/>
      </c>
      <c r="T280" s="10"/>
      <c r="U280" s="10" t="s">
        <v>496</v>
      </c>
      <c r="V280" s="187" t="s">
        <v>183</v>
      </c>
      <c r="W280" s="14" t="s">
        <v>398</v>
      </c>
      <c r="X280" s="14">
        <v>1</v>
      </c>
      <c r="Y280" s="10"/>
    </row>
    <row r="281" spans="1:25" ht="31" x14ac:dyDescent="0.35">
      <c r="A281" s="232"/>
      <c r="B281" s="163">
        <v>275</v>
      </c>
      <c r="C281" s="56"/>
      <c r="D281" s="80">
        <v>1</v>
      </c>
      <c r="E281" s="80"/>
      <c r="F281" s="80"/>
      <c r="G281" s="80"/>
      <c r="H281" s="97">
        <f t="shared" si="98"/>
        <v>6</v>
      </c>
      <c r="I281" s="97">
        <f t="shared" si="99"/>
        <v>4</v>
      </c>
      <c r="J281" s="97" t="str">
        <f t="shared" si="100"/>
        <v/>
      </c>
      <c r="K281" s="97" t="str">
        <f t="shared" si="101"/>
        <v/>
      </c>
      <c r="L281" s="97" t="str">
        <f t="shared" si="102"/>
        <v/>
      </c>
      <c r="M281" s="135" t="str">
        <f t="shared" si="96"/>
        <v/>
      </c>
      <c r="N281" s="70" t="str">
        <f t="shared" si="103"/>
        <v>6.4.</v>
      </c>
      <c r="O281" s="120" t="s">
        <v>291</v>
      </c>
      <c r="P281" s="10"/>
      <c r="Q281" s="11"/>
      <c r="R281" s="12"/>
      <c r="S281" s="14" t="str">
        <f t="shared" si="104"/>
        <v/>
      </c>
      <c r="T281" s="10"/>
      <c r="U281" s="10" t="s">
        <v>496</v>
      </c>
      <c r="V281" s="188" t="s">
        <v>183</v>
      </c>
      <c r="W281" s="14" t="s">
        <v>398</v>
      </c>
      <c r="X281" s="14">
        <v>1</v>
      </c>
      <c r="Y281" s="10"/>
    </row>
    <row r="282" spans="1:25" ht="31" x14ac:dyDescent="0.35">
      <c r="A282" s="232"/>
      <c r="B282" s="159">
        <v>276</v>
      </c>
      <c r="C282" s="50"/>
      <c r="D282" s="81"/>
      <c r="E282" s="81">
        <v>1</v>
      </c>
      <c r="F282" s="81"/>
      <c r="G282" s="81"/>
      <c r="H282" s="98">
        <f t="shared" si="98"/>
        <v>6</v>
      </c>
      <c r="I282" s="98">
        <f t="shared" si="99"/>
        <v>4</v>
      </c>
      <c r="J282" s="98">
        <f t="shared" si="100"/>
        <v>1</v>
      </c>
      <c r="K282" s="98" t="str">
        <f t="shared" si="101"/>
        <v/>
      </c>
      <c r="L282" s="98" t="str">
        <f t="shared" si="102"/>
        <v/>
      </c>
      <c r="M282" s="96" t="str">
        <f t="shared" si="96"/>
        <v/>
      </c>
      <c r="N282" s="23" t="str">
        <f t="shared" si="103"/>
        <v>6.4.1.</v>
      </c>
      <c r="O282" s="21" t="s">
        <v>161</v>
      </c>
      <c r="P282" s="10"/>
      <c r="Q282" s="11"/>
      <c r="R282" s="12"/>
      <c r="S282" s="14" t="str">
        <f t="shared" si="104"/>
        <v/>
      </c>
      <c r="T282" s="10"/>
      <c r="U282" s="10" t="s">
        <v>496</v>
      </c>
      <c r="V282" s="187" t="s">
        <v>183</v>
      </c>
      <c r="W282" s="14" t="s">
        <v>398</v>
      </c>
      <c r="X282" s="14">
        <v>1</v>
      </c>
      <c r="Y282" s="10"/>
    </row>
    <row r="283" spans="1:25" ht="31" x14ac:dyDescent="0.35">
      <c r="A283" s="232"/>
      <c r="B283" s="159">
        <v>277</v>
      </c>
      <c r="C283" s="50"/>
      <c r="D283" s="81"/>
      <c r="E283" s="81">
        <v>1</v>
      </c>
      <c r="F283" s="81"/>
      <c r="G283" s="81"/>
      <c r="H283" s="98">
        <f t="shared" si="98"/>
        <v>6</v>
      </c>
      <c r="I283" s="98">
        <f t="shared" si="99"/>
        <v>4</v>
      </c>
      <c r="J283" s="98">
        <f t="shared" si="100"/>
        <v>2</v>
      </c>
      <c r="K283" s="98" t="str">
        <f t="shared" si="101"/>
        <v/>
      </c>
      <c r="L283" s="98" t="str">
        <f t="shared" si="102"/>
        <v/>
      </c>
      <c r="M283" s="96" t="str">
        <f t="shared" si="96"/>
        <v/>
      </c>
      <c r="N283" s="23" t="str">
        <f t="shared" si="103"/>
        <v>6.4.2.</v>
      </c>
      <c r="O283" s="21" t="s">
        <v>380</v>
      </c>
      <c r="P283" s="10"/>
      <c r="Q283" s="11"/>
      <c r="R283" s="12"/>
      <c r="S283" s="14" t="str">
        <f t="shared" si="104"/>
        <v/>
      </c>
      <c r="T283" s="10"/>
      <c r="U283" s="10" t="s">
        <v>496</v>
      </c>
      <c r="V283" s="187" t="s">
        <v>183</v>
      </c>
      <c r="W283" s="14" t="s">
        <v>398</v>
      </c>
      <c r="X283" s="14">
        <v>1</v>
      </c>
      <c r="Y283" s="10"/>
    </row>
    <row r="284" spans="1:25" ht="60" x14ac:dyDescent="0.35">
      <c r="A284" s="232"/>
      <c r="B284" s="163">
        <v>278</v>
      </c>
      <c r="C284" s="56"/>
      <c r="D284" s="80">
        <v>1</v>
      </c>
      <c r="E284" s="80"/>
      <c r="F284" s="80"/>
      <c r="G284" s="80"/>
      <c r="H284" s="97">
        <f t="shared" si="98"/>
        <v>6</v>
      </c>
      <c r="I284" s="97">
        <f t="shared" si="99"/>
        <v>5</v>
      </c>
      <c r="J284" s="97" t="str">
        <f t="shared" si="100"/>
        <v/>
      </c>
      <c r="K284" s="97" t="str">
        <f t="shared" si="101"/>
        <v/>
      </c>
      <c r="L284" s="97" t="str">
        <f t="shared" si="102"/>
        <v/>
      </c>
      <c r="M284" s="135" t="str">
        <f t="shared" si="96"/>
        <v/>
      </c>
      <c r="N284" s="70" t="str">
        <f t="shared" si="103"/>
        <v>6.5.</v>
      </c>
      <c r="O284" s="120" t="s">
        <v>217</v>
      </c>
      <c r="P284" s="10"/>
      <c r="Q284" s="11"/>
      <c r="R284" s="12"/>
      <c r="S284" s="14" t="str">
        <f t="shared" si="104"/>
        <v/>
      </c>
      <c r="T284" s="10"/>
      <c r="U284" s="10" t="s">
        <v>496</v>
      </c>
      <c r="V284" s="188" t="s">
        <v>183</v>
      </c>
      <c r="W284" s="14" t="s">
        <v>398</v>
      </c>
      <c r="X284" s="14">
        <v>1</v>
      </c>
      <c r="Y284" s="10"/>
    </row>
    <row r="285" spans="1:25" ht="31" x14ac:dyDescent="0.35">
      <c r="A285" s="232"/>
      <c r="B285" s="159">
        <v>279</v>
      </c>
      <c r="C285" s="50"/>
      <c r="D285" s="81"/>
      <c r="E285" s="81">
        <v>1</v>
      </c>
      <c r="F285" s="81"/>
      <c r="G285" s="81"/>
      <c r="H285" s="98">
        <f t="shared" si="98"/>
        <v>6</v>
      </c>
      <c r="I285" s="98">
        <f t="shared" si="99"/>
        <v>5</v>
      </c>
      <c r="J285" s="98">
        <f t="shared" si="100"/>
        <v>1</v>
      </c>
      <c r="K285" s="98" t="str">
        <f t="shared" si="101"/>
        <v/>
      </c>
      <c r="L285" s="98" t="str">
        <f t="shared" si="102"/>
        <v/>
      </c>
      <c r="M285" s="96" t="str">
        <f t="shared" si="96"/>
        <v/>
      </c>
      <c r="N285" s="23" t="str">
        <f t="shared" si="103"/>
        <v>6.5.1.</v>
      </c>
      <c r="O285" s="21" t="s">
        <v>161</v>
      </c>
      <c r="P285" s="10"/>
      <c r="Q285" s="11"/>
      <c r="R285" s="169"/>
      <c r="S285" s="14" t="str">
        <f t="shared" si="104"/>
        <v/>
      </c>
      <c r="T285" s="10"/>
      <c r="U285" s="10" t="s">
        <v>496</v>
      </c>
      <c r="V285" s="187" t="s">
        <v>183</v>
      </c>
      <c r="W285" s="14" t="s">
        <v>398</v>
      </c>
      <c r="X285" s="14">
        <v>1</v>
      </c>
      <c r="Y285" s="10"/>
    </row>
    <row r="286" spans="1:25" ht="31" x14ac:dyDescent="0.35">
      <c r="A286" s="232"/>
      <c r="B286" s="167">
        <v>280</v>
      </c>
      <c r="C286" s="51"/>
      <c r="D286" s="81"/>
      <c r="E286" s="81">
        <v>1</v>
      </c>
      <c r="F286" s="81"/>
      <c r="G286" s="81"/>
      <c r="H286" s="98">
        <f t="shared" si="98"/>
        <v>6</v>
      </c>
      <c r="I286" s="98">
        <f t="shared" si="99"/>
        <v>5</v>
      </c>
      <c r="J286" s="98">
        <f t="shared" si="100"/>
        <v>2</v>
      </c>
      <c r="K286" s="98" t="str">
        <f t="shared" si="101"/>
        <v/>
      </c>
      <c r="L286" s="98" t="str">
        <f t="shared" si="102"/>
        <v/>
      </c>
      <c r="M286" s="135" t="str">
        <f t="shared" si="96"/>
        <v/>
      </c>
      <c r="N286" s="23" t="str">
        <f t="shared" si="103"/>
        <v>6.5.2.</v>
      </c>
      <c r="O286" s="21" t="s">
        <v>385</v>
      </c>
      <c r="P286" s="10"/>
      <c r="Q286" s="11"/>
      <c r="R286" s="169"/>
      <c r="S286" s="14" t="str">
        <f t="shared" si="104"/>
        <v/>
      </c>
      <c r="T286" s="10"/>
      <c r="U286" s="10" t="s">
        <v>496</v>
      </c>
      <c r="V286" s="188" t="s">
        <v>183</v>
      </c>
      <c r="W286" s="14" t="s">
        <v>398</v>
      </c>
      <c r="X286" s="14">
        <v>1</v>
      </c>
      <c r="Y286" s="10"/>
    </row>
    <row r="287" spans="1:25" ht="31" x14ac:dyDescent="0.35">
      <c r="A287" s="232"/>
      <c r="B287" s="159">
        <v>281</v>
      </c>
      <c r="C287" s="50"/>
      <c r="D287" s="81"/>
      <c r="E287" s="81">
        <v>1</v>
      </c>
      <c r="F287" s="81"/>
      <c r="G287" s="81"/>
      <c r="H287" s="98">
        <f t="shared" si="98"/>
        <v>6</v>
      </c>
      <c r="I287" s="98">
        <f t="shared" si="99"/>
        <v>5</v>
      </c>
      <c r="J287" s="98">
        <f t="shared" si="100"/>
        <v>3</v>
      </c>
      <c r="K287" s="98" t="str">
        <f t="shared" si="101"/>
        <v/>
      </c>
      <c r="L287" s="98" t="str">
        <f t="shared" si="102"/>
        <v/>
      </c>
      <c r="M287" s="96" t="str">
        <f t="shared" si="96"/>
        <v/>
      </c>
      <c r="N287" s="23" t="str">
        <f t="shared" si="103"/>
        <v>6.5.3.</v>
      </c>
      <c r="O287" s="21" t="s">
        <v>383</v>
      </c>
      <c r="P287" s="10"/>
      <c r="Q287" s="11"/>
      <c r="R287" s="169"/>
      <c r="S287" s="14" t="str">
        <f t="shared" si="104"/>
        <v/>
      </c>
      <c r="T287" s="10"/>
      <c r="U287" s="10" t="s">
        <v>496</v>
      </c>
      <c r="V287" s="187" t="s">
        <v>183</v>
      </c>
      <c r="W287" s="14" t="s">
        <v>398</v>
      </c>
      <c r="X287" s="14">
        <v>1</v>
      </c>
      <c r="Y287" s="10"/>
    </row>
    <row r="288" spans="1:25" ht="31" x14ac:dyDescent="0.35">
      <c r="A288" s="232"/>
      <c r="B288" s="163">
        <v>282</v>
      </c>
      <c r="C288" s="56"/>
      <c r="D288" s="80">
        <v>1</v>
      </c>
      <c r="E288" s="80"/>
      <c r="F288" s="80"/>
      <c r="G288" s="80"/>
      <c r="H288" s="97">
        <f t="shared" si="98"/>
        <v>6</v>
      </c>
      <c r="I288" s="97">
        <f t="shared" si="99"/>
        <v>6</v>
      </c>
      <c r="J288" s="97" t="str">
        <f t="shared" si="100"/>
        <v/>
      </c>
      <c r="K288" s="97" t="str">
        <f t="shared" si="101"/>
        <v/>
      </c>
      <c r="L288" s="97" t="str">
        <f t="shared" si="102"/>
        <v/>
      </c>
      <c r="M288" s="135" t="str">
        <f t="shared" si="96"/>
        <v/>
      </c>
      <c r="N288" s="70" t="str">
        <f t="shared" si="103"/>
        <v>6.6.</v>
      </c>
      <c r="O288" s="120" t="s">
        <v>4</v>
      </c>
      <c r="P288" s="10"/>
      <c r="Q288" s="168"/>
      <c r="R288" s="169" t="s">
        <v>118</v>
      </c>
      <c r="S288" s="14" t="str">
        <f t="shared" si="104"/>
        <v/>
      </c>
      <c r="T288" s="10"/>
      <c r="U288" s="10" t="s">
        <v>496</v>
      </c>
      <c r="V288" s="188" t="s">
        <v>183</v>
      </c>
      <c r="W288" s="14" t="s">
        <v>398</v>
      </c>
      <c r="X288" s="14">
        <v>1</v>
      </c>
      <c r="Y288" s="10"/>
    </row>
    <row r="289" spans="1:25" ht="31" x14ac:dyDescent="0.35">
      <c r="A289" s="232"/>
      <c r="B289" s="159">
        <v>283</v>
      </c>
      <c r="C289" s="50"/>
      <c r="D289" s="81"/>
      <c r="E289" s="81">
        <v>1</v>
      </c>
      <c r="F289" s="81"/>
      <c r="G289" s="81"/>
      <c r="H289" s="98">
        <f t="shared" si="98"/>
        <v>6</v>
      </c>
      <c r="I289" s="98">
        <f t="shared" si="99"/>
        <v>6</v>
      </c>
      <c r="J289" s="98">
        <f t="shared" si="100"/>
        <v>1</v>
      </c>
      <c r="K289" s="98" t="str">
        <f t="shared" si="101"/>
        <v/>
      </c>
      <c r="L289" s="98" t="str">
        <f t="shared" si="102"/>
        <v/>
      </c>
      <c r="M289" s="96" t="str">
        <f t="shared" si="96"/>
        <v/>
      </c>
      <c r="N289" s="23" t="str">
        <f t="shared" si="103"/>
        <v>6.6.1.</v>
      </c>
      <c r="O289" s="21" t="s">
        <v>161</v>
      </c>
      <c r="P289" s="10"/>
      <c r="Q289" s="11"/>
      <c r="R289" s="169"/>
      <c r="S289" s="14" t="str">
        <f t="shared" si="104"/>
        <v/>
      </c>
      <c r="T289" s="10"/>
      <c r="U289" s="10" t="s">
        <v>496</v>
      </c>
      <c r="V289" s="187" t="s">
        <v>183</v>
      </c>
      <c r="W289" s="14" t="s">
        <v>398</v>
      </c>
      <c r="X289" s="14">
        <v>1</v>
      </c>
      <c r="Y289" s="10"/>
    </row>
    <row r="290" spans="1:25" ht="31" x14ac:dyDescent="0.35">
      <c r="A290" s="232"/>
      <c r="B290" s="159">
        <v>284</v>
      </c>
      <c r="C290" s="50"/>
      <c r="D290" s="81"/>
      <c r="E290" s="81">
        <v>1</v>
      </c>
      <c r="F290" s="81"/>
      <c r="G290" s="81"/>
      <c r="H290" s="98">
        <f t="shared" si="98"/>
        <v>6</v>
      </c>
      <c r="I290" s="98">
        <f t="shared" si="99"/>
        <v>6</v>
      </c>
      <c r="J290" s="98">
        <f t="shared" si="100"/>
        <v>2</v>
      </c>
      <c r="K290" s="98" t="str">
        <f t="shared" si="101"/>
        <v/>
      </c>
      <c r="L290" s="98" t="str">
        <f t="shared" si="102"/>
        <v/>
      </c>
      <c r="M290" s="96" t="str">
        <f t="shared" si="96"/>
        <v/>
      </c>
      <c r="N290" s="23" t="str">
        <f t="shared" si="103"/>
        <v>6.6.2.</v>
      </c>
      <c r="O290" s="21" t="s">
        <v>162</v>
      </c>
      <c r="P290" s="10"/>
      <c r="Q290" s="11"/>
      <c r="R290" s="12"/>
      <c r="S290" s="14" t="str">
        <f t="shared" si="104"/>
        <v/>
      </c>
      <c r="T290" s="10"/>
      <c r="U290" s="10" t="s">
        <v>496</v>
      </c>
      <c r="V290" s="187" t="s">
        <v>183</v>
      </c>
      <c r="W290" s="14" t="s">
        <v>398</v>
      </c>
      <c r="X290" s="14">
        <v>1</v>
      </c>
      <c r="Y290" s="10"/>
    </row>
    <row r="291" spans="1:25" ht="31" x14ac:dyDescent="0.35">
      <c r="A291" s="232"/>
      <c r="B291" s="167">
        <v>285</v>
      </c>
      <c r="C291" s="51"/>
      <c r="D291" s="81"/>
      <c r="E291" s="81">
        <v>1</v>
      </c>
      <c r="F291" s="81"/>
      <c r="G291" s="81"/>
      <c r="H291" s="98">
        <f t="shared" si="98"/>
        <v>6</v>
      </c>
      <c r="I291" s="98">
        <f t="shared" si="99"/>
        <v>6</v>
      </c>
      <c r="J291" s="98">
        <f t="shared" si="100"/>
        <v>3</v>
      </c>
      <c r="K291" s="98" t="str">
        <f t="shared" si="101"/>
        <v/>
      </c>
      <c r="L291" s="98" t="str">
        <f t="shared" si="102"/>
        <v/>
      </c>
      <c r="M291" s="96" t="str">
        <f t="shared" si="96"/>
        <v/>
      </c>
      <c r="N291" s="23" t="str">
        <f t="shared" si="103"/>
        <v>6.6.3.</v>
      </c>
      <c r="O291" s="48" t="s">
        <v>163</v>
      </c>
      <c r="P291" s="10"/>
      <c r="Q291" s="11"/>
      <c r="R291" s="169"/>
      <c r="S291" s="14" t="str">
        <f t="shared" si="104"/>
        <v/>
      </c>
      <c r="T291" s="10"/>
      <c r="U291" s="10" t="s">
        <v>496</v>
      </c>
      <c r="V291" s="187" t="s">
        <v>183</v>
      </c>
      <c r="W291" s="14" t="s">
        <v>398</v>
      </c>
      <c r="X291" s="14">
        <v>1</v>
      </c>
      <c r="Y291" s="10"/>
    </row>
    <row r="292" spans="1:25" ht="31" x14ac:dyDescent="0.35">
      <c r="A292" s="231" t="s">
        <v>232</v>
      </c>
      <c r="B292" s="53">
        <v>286</v>
      </c>
      <c r="C292" s="53"/>
      <c r="D292" s="84">
        <v>1</v>
      </c>
      <c r="E292" s="84"/>
      <c r="F292" s="84"/>
      <c r="G292" s="84"/>
      <c r="H292" s="100">
        <f t="shared" si="98"/>
        <v>6</v>
      </c>
      <c r="I292" s="100">
        <f t="shared" si="99"/>
        <v>7</v>
      </c>
      <c r="J292" s="100" t="str">
        <f t="shared" si="100"/>
        <v/>
      </c>
      <c r="K292" s="100" t="str">
        <f t="shared" si="101"/>
        <v/>
      </c>
      <c r="L292" s="100" t="str">
        <f t="shared" si="102"/>
        <v/>
      </c>
      <c r="M292" s="96" t="str">
        <f t="shared" si="96"/>
        <v/>
      </c>
      <c r="N292" s="117" t="str">
        <f t="shared" si="103"/>
        <v>6.7.</v>
      </c>
      <c r="O292" s="25" t="s">
        <v>102</v>
      </c>
      <c r="P292" s="10"/>
      <c r="Q292" s="168"/>
      <c r="R292" s="177" t="s">
        <v>384</v>
      </c>
      <c r="S292" s="14" t="str">
        <f t="shared" si="104"/>
        <v/>
      </c>
      <c r="T292" s="10"/>
      <c r="U292" s="10" t="s">
        <v>496</v>
      </c>
      <c r="V292" s="187" t="s">
        <v>183</v>
      </c>
      <c r="W292" s="116" t="s">
        <v>500</v>
      </c>
      <c r="X292" s="14">
        <v>1</v>
      </c>
      <c r="Y292" s="10"/>
    </row>
    <row r="293" spans="1:25" ht="31" x14ac:dyDescent="0.35">
      <c r="A293" s="231"/>
      <c r="B293" s="54">
        <v>287</v>
      </c>
      <c r="C293" s="54"/>
      <c r="D293" s="85">
        <v>1</v>
      </c>
      <c r="E293" s="85"/>
      <c r="F293" s="85"/>
      <c r="G293" s="85"/>
      <c r="H293" s="101">
        <f t="shared" si="98"/>
        <v>6</v>
      </c>
      <c r="I293" s="101">
        <f t="shared" si="99"/>
        <v>8</v>
      </c>
      <c r="J293" s="101" t="str">
        <f t="shared" si="100"/>
        <v/>
      </c>
      <c r="K293" s="101" t="str">
        <f t="shared" si="101"/>
        <v/>
      </c>
      <c r="L293" s="101" t="str">
        <f t="shared" si="102"/>
        <v/>
      </c>
      <c r="M293" s="96" t="str">
        <f t="shared" si="96"/>
        <v/>
      </c>
      <c r="N293" s="117" t="str">
        <f t="shared" si="103"/>
        <v>6.8.</v>
      </c>
      <c r="O293" s="16" t="s">
        <v>56</v>
      </c>
      <c r="P293" s="194"/>
      <c r="Q293" s="11"/>
      <c r="R293" s="14"/>
      <c r="S293" s="14" t="s">
        <v>184</v>
      </c>
      <c r="T293" s="10"/>
      <c r="U293" s="10" t="s">
        <v>496</v>
      </c>
      <c r="V293" s="31"/>
      <c r="W293" s="15"/>
      <c r="X293" s="14" t="s">
        <v>184</v>
      </c>
      <c r="Y293" s="10"/>
    </row>
    <row r="294" spans="1:25" ht="31" x14ac:dyDescent="0.35">
      <c r="A294" s="231"/>
      <c r="B294" s="55">
        <v>288</v>
      </c>
      <c r="C294" s="55"/>
      <c r="D294" s="86"/>
      <c r="E294" s="86">
        <v>1</v>
      </c>
      <c r="F294" s="86"/>
      <c r="G294" s="86"/>
      <c r="H294" s="102">
        <f t="shared" si="98"/>
        <v>6</v>
      </c>
      <c r="I294" s="102">
        <f t="shared" si="99"/>
        <v>8</v>
      </c>
      <c r="J294" s="102">
        <f t="shared" si="100"/>
        <v>1</v>
      </c>
      <c r="K294" s="102" t="str">
        <f t="shared" si="101"/>
        <v/>
      </c>
      <c r="L294" s="102" t="str">
        <f t="shared" si="102"/>
        <v/>
      </c>
      <c r="M294" s="96" t="str">
        <f t="shared" si="96"/>
        <v/>
      </c>
      <c r="N294" s="225" t="str">
        <f t="shared" si="103"/>
        <v>6.8.1.</v>
      </c>
      <c r="O294" s="129" t="s">
        <v>109</v>
      </c>
      <c r="P294" s="10"/>
      <c r="Q294" s="10"/>
      <c r="R294" s="169" t="s">
        <v>58</v>
      </c>
      <c r="S294" s="14" t="str">
        <f t="shared" ref="S294:S299" si="105">IF(P294="","",IF(P294=$AE$4,$AF$4,IF(P294=$AE$5,$AF$5,"")))</f>
        <v/>
      </c>
      <c r="T294" s="10"/>
      <c r="U294" s="10" t="s">
        <v>496</v>
      </c>
      <c r="V294" s="185" t="s">
        <v>186</v>
      </c>
      <c r="W294" s="14" t="s">
        <v>411</v>
      </c>
      <c r="X294" s="14">
        <v>1</v>
      </c>
      <c r="Y294" s="10"/>
    </row>
    <row r="295" spans="1:25" ht="31" x14ac:dyDescent="0.35">
      <c r="A295" s="231"/>
      <c r="B295" s="55">
        <v>289</v>
      </c>
      <c r="C295" s="55"/>
      <c r="D295" s="86"/>
      <c r="E295" s="86">
        <v>1</v>
      </c>
      <c r="F295" s="86"/>
      <c r="G295" s="86"/>
      <c r="H295" s="102">
        <f t="shared" si="98"/>
        <v>6</v>
      </c>
      <c r="I295" s="102">
        <f t="shared" si="99"/>
        <v>8</v>
      </c>
      <c r="J295" s="102">
        <f t="shared" si="100"/>
        <v>2</v>
      </c>
      <c r="K295" s="102" t="str">
        <f t="shared" si="101"/>
        <v/>
      </c>
      <c r="L295" s="102" t="str">
        <f t="shared" si="102"/>
        <v/>
      </c>
      <c r="M295" s="96" t="str">
        <f t="shared" si="96"/>
        <v/>
      </c>
      <c r="N295" s="225" t="str">
        <f t="shared" si="103"/>
        <v>6.8.2.</v>
      </c>
      <c r="O295" s="129" t="s">
        <v>110</v>
      </c>
      <c r="P295" s="10"/>
      <c r="Q295" s="10"/>
      <c r="R295" s="169" t="s">
        <v>58</v>
      </c>
      <c r="S295" s="14" t="str">
        <f t="shared" si="105"/>
        <v/>
      </c>
      <c r="T295" s="10"/>
      <c r="U295" s="10" t="s">
        <v>496</v>
      </c>
      <c r="V295" s="185" t="s">
        <v>186</v>
      </c>
      <c r="W295" s="14" t="s">
        <v>411</v>
      </c>
      <c r="X295" s="14">
        <v>1</v>
      </c>
      <c r="Y295" s="10"/>
    </row>
    <row r="296" spans="1:25" ht="31" x14ac:dyDescent="0.35">
      <c r="A296" s="231"/>
      <c r="B296" s="55">
        <v>290</v>
      </c>
      <c r="C296" s="55"/>
      <c r="D296" s="86"/>
      <c r="E296" s="86">
        <v>1</v>
      </c>
      <c r="F296" s="86"/>
      <c r="G296" s="86"/>
      <c r="H296" s="102">
        <f t="shared" si="98"/>
        <v>6</v>
      </c>
      <c r="I296" s="102">
        <f t="shared" si="99"/>
        <v>8</v>
      </c>
      <c r="J296" s="102">
        <f t="shared" si="100"/>
        <v>3</v>
      </c>
      <c r="K296" s="102" t="str">
        <f t="shared" si="101"/>
        <v/>
      </c>
      <c r="L296" s="102" t="str">
        <f t="shared" si="102"/>
        <v/>
      </c>
      <c r="M296" s="96" t="str">
        <f t="shared" si="96"/>
        <v/>
      </c>
      <c r="N296" s="225" t="str">
        <f t="shared" si="103"/>
        <v>6.8.3.</v>
      </c>
      <c r="O296" s="129" t="s">
        <v>111</v>
      </c>
      <c r="P296" s="10"/>
      <c r="Q296" s="10"/>
      <c r="R296" s="169" t="s">
        <v>58</v>
      </c>
      <c r="S296" s="14" t="str">
        <f t="shared" si="105"/>
        <v/>
      </c>
      <c r="T296" s="10"/>
      <c r="U296" s="10" t="s">
        <v>496</v>
      </c>
      <c r="V296" s="185" t="s">
        <v>186</v>
      </c>
      <c r="W296" s="14" t="s">
        <v>411</v>
      </c>
      <c r="X296" s="14">
        <v>1</v>
      </c>
      <c r="Y296" s="10"/>
    </row>
    <row r="297" spans="1:25" ht="31" x14ac:dyDescent="0.35">
      <c r="A297" s="231"/>
      <c r="B297" s="55">
        <v>291</v>
      </c>
      <c r="C297" s="55"/>
      <c r="D297" s="86"/>
      <c r="E297" s="86">
        <v>1</v>
      </c>
      <c r="F297" s="86"/>
      <c r="G297" s="86"/>
      <c r="H297" s="102">
        <f t="shared" si="98"/>
        <v>6</v>
      </c>
      <c r="I297" s="102">
        <f t="shared" si="99"/>
        <v>8</v>
      </c>
      <c r="J297" s="102">
        <f t="shared" si="100"/>
        <v>4</v>
      </c>
      <c r="K297" s="102" t="str">
        <f t="shared" si="101"/>
        <v/>
      </c>
      <c r="L297" s="102" t="str">
        <f t="shared" si="102"/>
        <v/>
      </c>
      <c r="M297" s="96" t="str">
        <f t="shared" si="96"/>
        <v/>
      </c>
      <c r="N297" s="225" t="str">
        <f t="shared" si="103"/>
        <v>6.8.4.</v>
      </c>
      <c r="O297" s="129" t="s">
        <v>112</v>
      </c>
      <c r="P297" s="10"/>
      <c r="Q297" s="10"/>
      <c r="R297" s="169" t="s">
        <v>58</v>
      </c>
      <c r="S297" s="14" t="str">
        <f t="shared" si="105"/>
        <v/>
      </c>
      <c r="T297" s="10"/>
      <c r="U297" s="10" t="s">
        <v>496</v>
      </c>
      <c r="V297" s="185" t="s">
        <v>186</v>
      </c>
      <c r="W297" s="14" t="s">
        <v>411</v>
      </c>
      <c r="X297" s="14">
        <v>1</v>
      </c>
      <c r="Y297" s="10"/>
    </row>
    <row r="298" spans="1:25" ht="31" x14ac:dyDescent="0.35">
      <c r="A298" s="231"/>
      <c r="B298" s="55">
        <v>292</v>
      </c>
      <c r="C298" s="55"/>
      <c r="D298" s="86"/>
      <c r="E298" s="86">
        <v>1</v>
      </c>
      <c r="F298" s="86"/>
      <c r="G298" s="86"/>
      <c r="H298" s="102">
        <f t="shared" si="98"/>
        <v>6</v>
      </c>
      <c r="I298" s="102">
        <f t="shared" si="99"/>
        <v>8</v>
      </c>
      <c r="J298" s="102">
        <f t="shared" si="100"/>
        <v>5</v>
      </c>
      <c r="K298" s="102" t="str">
        <f t="shared" si="101"/>
        <v/>
      </c>
      <c r="L298" s="102" t="str">
        <f t="shared" si="102"/>
        <v/>
      </c>
      <c r="M298" s="96" t="str">
        <f t="shared" si="96"/>
        <v/>
      </c>
      <c r="N298" s="225" t="str">
        <f t="shared" si="103"/>
        <v>6.8.5.</v>
      </c>
      <c r="O298" s="129" t="s">
        <v>113</v>
      </c>
      <c r="P298" s="10"/>
      <c r="Q298" s="10"/>
      <c r="R298" s="169" t="s">
        <v>58</v>
      </c>
      <c r="S298" s="14" t="str">
        <f t="shared" si="105"/>
        <v/>
      </c>
      <c r="T298" s="10"/>
      <c r="U298" s="10" t="s">
        <v>496</v>
      </c>
      <c r="V298" s="185" t="s">
        <v>186</v>
      </c>
      <c r="W298" s="14" t="s">
        <v>411</v>
      </c>
      <c r="X298" s="14">
        <v>1</v>
      </c>
      <c r="Y298" s="10"/>
    </row>
    <row r="299" spans="1:25" ht="31" x14ac:dyDescent="0.35">
      <c r="A299" s="231"/>
      <c r="B299" s="55">
        <v>293</v>
      </c>
      <c r="C299" s="55"/>
      <c r="D299" s="86"/>
      <c r="E299" s="86">
        <v>1</v>
      </c>
      <c r="F299" s="86"/>
      <c r="G299" s="86"/>
      <c r="H299" s="102">
        <f t="shared" si="98"/>
        <v>6</v>
      </c>
      <c r="I299" s="102">
        <f t="shared" si="99"/>
        <v>8</v>
      </c>
      <c r="J299" s="102">
        <f t="shared" si="100"/>
        <v>6</v>
      </c>
      <c r="K299" s="102" t="str">
        <f t="shared" si="101"/>
        <v/>
      </c>
      <c r="L299" s="102" t="str">
        <f t="shared" si="102"/>
        <v/>
      </c>
      <c r="M299" s="96" t="str">
        <f t="shared" si="96"/>
        <v/>
      </c>
      <c r="N299" s="225" t="str">
        <f t="shared" si="103"/>
        <v>6.8.6.</v>
      </c>
      <c r="O299" s="129" t="s">
        <v>114</v>
      </c>
      <c r="P299" s="10"/>
      <c r="Q299" s="10"/>
      <c r="R299" s="169" t="s">
        <v>58</v>
      </c>
      <c r="S299" s="14" t="str">
        <f t="shared" si="105"/>
        <v/>
      </c>
      <c r="T299" s="10"/>
      <c r="U299" s="10" t="s">
        <v>496</v>
      </c>
      <c r="V299" s="185" t="s">
        <v>186</v>
      </c>
      <c r="W299" s="14" t="s">
        <v>411</v>
      </c>
      <c r="X299" s="14">
        <v>1</v>
      </c>
      <c r="Y299" s="10"/>
    </row>
    <row r="300" spans="1:25" ht="45" x14ac:dyDescent="0.35">
      <c r="A300" s="231"/>
      <c r="B300" s="50">
        <v>294</v>
      </c>
      <c r="C300" s="50"/>
      <c r="D300" s="81">
        <v>1</v>
      </c>
      <c r="E300" s="81"/>
      <c r="F300" s="81"/>
      <c r="G300" s="81"/>
      <c r="H300" s="98">
        <f t="shared" si="98"/>
        <v>6</v>
      </c>
      <c r="I300" s="98">
        <f t="shared" si="99"/>
        <v>9</v>
      </c>
      <c r="J300" s="98" t="str">
        <f t="shared" si="100"/>
        <v/>
      </c>
      <c r="K300" s="98" t="str">
        <f t="shared" si="101"/>
        <v/>
      </c>
      <c r="L300" s="98" t="str">
        <f t="shared" si="102"/>
        <v/>
      </c>
      <c r="M300" s="135" t="str">
        <f t="shared" si="96"/>
        <v/>
      </c>
      <c r="N300" s="70" t="str">
        <f t="shared" si="103"/>
        <v>6.9.</v>
      </c>
      <c r="O300" s="25" t="s">
        <v>298</v>
      </c>
      <c r="P300" s="10"/>
      <c r="Q300" s="11"/>
      <c r="R300" s="12"/>
      <c r="S300" s="14" t="str">
        <f>IF(P300="","",IF(P300=$AE$2,$AF$2,IF(P300=$AE$3,$AF$3,"")))</f>
        <v/>
      </c>
      <c r="T300" s="10"/>
      <c r="U300" s="10" t="s">
        <v>496</v>
      </c>
      <c r="V300" s="188" t="s">
        <v>183</v>
      </c>
      <c r="W300" s="116" t="s">
        <v>442</v>
      </c>
      <c r="X300" s="14">
        <v>1</v>
      </c>
      <c r="Y300" s="10"/>
    </row>
    <row r="301" spans="1:25" ht="31" x14ac:dyDescent="0.35">
      <c r="A301" s="231"/>
      <c r="B301" s="56">
        <v>295</v>
      </c>
      <c r="C301" s="56"/>
      <c r="D301" s="80">
        <v>1</v>
      </c>
      <c r="E301" s="80"/>
      <c r="F301" s="80"/>
      <c r="G301" s="80"/>
      <c r="H301" s="97">
        <f t="shared" si="98"/>
        <v>6</v>
      </c>
      <c r="I301" s="97">
        <f t="shared" si="99"/>
        <v>10</v>
      </c>
      <c r="J301" s="97" t="str">
        <f t="shared" si="100"/>
        <v/>
      </c>
      <c r="K301" s="97" t="str">
        <f t="shared" si="101"/>
        <v/>
      </c>
      <c r="L301" s="97" t="str">
        <f t="shared" si="102"/>
        <v/>
      </c>
      <c r="M301" s="96" t="str">
        <f t="shared" si="96"/>
        <v/>
      </c>
      <c r="N301" s="70" t="str">
        <f t="shared" si="103"/>
        <v>6.10.</v>
      </c>
      <c r="O301" s="120" t="s">
        <v>146</v>
      </c>
      <c r="P301" s="194"/>
      <c r="Q301" s="11"/>
      <c r="R301" s="12"/>
      <c r="S301" s="14" t="s">
        <v>184</v>
      </c>
      <c r="T301" s="10"/>
      <c r="U301" s="10" t="s">
        <v>496</v>
      </c>
      <c r="V301" s="31"/>
      <c r="W301" s="15"/>
      <c r="X301" s="14" t="s">
        <v>184</v>
      </c>
      <c r="Y301" s="10"/>
    </row>
    <row r="302" spans="1:25" ht="31" x14ac:dyDescent="0.35">
      <c r="A302" s="231"/>
      <c r="B302" s="50">
        <v>296</v>
      </c>
      <c r="C302" s="50"/>
      <c r="D302" s="81">
        <v>1</v>
      </c>
      <c r="E302" s="81"/>
      <c r="F302" s="81"/>
      <c r="G302" s="81"/>
      <c r="H302" s="98">
        <f t="shared" si="98"/>
        <v>6</v>
      </c>
      <c r="I302" s="98">
        <f t="shared" si="99"/>
        <v>11</v>
      </c>
      <c r="J302" s="98" t="str">
        <f t="shared" si="100"/>
        <v/>
      </c>
      <c r="K302" s="98" t="str">
        <f t="shared" si="101"/>
        <v/>
      </c>
      <c r="L302" s="98" t="str">
        <f t="shared" si="102"/>
        <v/>
      </c>
      <c r="M302" s="96" t="str">
        <f t="shared" si="96"/>
        <v/>
      </c>
      <c r="N302" s="70" t="str">
        <f t="shared" si="103"/>
        <v>6.11.</v>
      </c>
      <c r="O302" s="27" t="s">
        <v>77</v>
      </c>
      <c r="P302" s="10"/>
      <c r="Q302" s="11"/>
      <c r="R302" s="12"/>
      <c r="S302" s="14" t="s">
        <v>184</v>
      </c>
      <c r="T302" s="10"/>
      <c r="U302" s="10" t="s">
        <v>496</v>
      </c>
      <c r="V302" s="14"/>
      <c r="W302" s="14" t="s">
        <v>400</v>
      </c>
      <c r="X302" s="14" t="s">
        <v>184</v>
      </c>
      <c r="Y302" s="10"/>
    </row>
    <row r="303" spans="1:25" ht="31" x14ac:dyDescent="0.35">
      <c r="A303" s="231"/>
      <c r="B303" s="50">
        <v>297</v>
      </c>
      <c r="C303" s="50"/>
      <c r="D303" s="81"/>
      <c r="E303" s="81">
        <v>1</v>
      </c>
      <c r="F303" s="81"/>
      <c r="G303" s="81"/>
      <c r="H303" s="98">
        <f t="shared" si="98"/>
        <v>6</v>
      </c>
      <c r="I303" s="98">
        <f t="shared" si="99"/>
        <v>11</v>
      </c>
      <c r="J303" s="98">
        <f t="shared" si="100"/>
        <v>1</v>
      </c>
      <c r="K303" s="98" t="str">
        <f t="shared" si="101"/>
        <v/>
      </c>
      <c r="L303" s="98" t="str">
        <f t="shared" si="102"/>
        <v/>
      </c>
      <c r="M303" s="96" t="str">
        <f t="shared" si="96"/>
        <v/>
      </c>
      <c r="N303" s="23" t="str">
        <f t="shared" si="103"/>
        <v>6.11.1.</v>
      </c>
      <c r="O303" s="130" t="s">
        <v>223</v>
      </c>
      <c r="P303" s="194"/>
      <c r="Q303" s="10"/>
      <c r="R303" s="169" t="s">
        <v>59</v>
      </c>
      <c r="S303" s="14" t="str">
        <f>IF(P302=$AE$6,0,IF((P302=$AE$5)*(Q303&lt;&gt;""),1,""))</f>
        <v/>
      </c>
      <c r="T303" s="10"/>
      <c r="U303" s="10" t="s">
        <v>496</v>
      </c>
      <c r="V303" s="190" t="s">
        <v>186</v>
      </c>
      <c r="W303" s="14" t="s">
        <v>411</v>
      </c>
      <c r="X303" s="14">
        <v>1</v>
      </c>
      <c r="Y303" s="10"/>
    </row>
    <row r="304" spans="1:25" ht="31" x14ac:dyDescent="0.35">
      <c r="A304" s="231"/>
      <c r="B304" s="50">
        <v>298</v>
      </c>
      <c r="C304" s="50"/>
      <c r="D304" s="81"/>
      <c r="E304" s="81">
        <v>1</v>
      </c>
      <c r="F304" s="81"/>
      <c r="G304" s="81"/>
      <c r="H304" s="98">
        <f t="shared" si="98"/>
        <v>6</v>
      </c>
      <c r="I304" s="98">
        <f t="shared" si="99"/>
        <v>11</v>
      </c>
      <c r="J304" s="98">
        <f t="shared" si="100"/>
        <v>2</v>
      </c>
      <c r="K304" s="98" t="str">
        <f t="shared" si="101"/>
        <v/>
      </c>
      <c r="L304" s="98" t="str">
        <f t="shared" si="102"/>
        <v/>
      </c>
      <c r="M304" s="96" t="str">
        <f t="shared" si="96"/>
        <v/>
      </c>
      <c r="N304" s="23" t="str">
        <f t="shared" si="103"/>
        <v>6.11.2.</v>
      </c>
      <c r="O304" s="130" t="s">
        <v>224</v>
      </c>
      <c r="P304" s="194"/>
      <c r="Q304" s="10"/>
      <c r="R304" s="169" t="s">
        <v>59</v>
      </c>
      <c r="S304" s="14" t="str">
        <f>IF(P302=$AE$6,0,IF((P302=$AE$5)*(Q304&lt;&gt;""),1,""))</f>
        <v/>
      </c>
      <c r="T304" s="10"/>
      <c r="U304" s="10" t="s">
        <v>496</v>
      </c>
      <c r="V304" s="190" t="s">
        <v>186</v>
      </c>
      <c r="W304" s="14" t="s">
        <v>411</v>
      </c>
      <c r="X304" s="14">
        <v>1</v>
      </c>
      <c r="Y304" s="10"/>
    </row>
    <row r="305" spans="1:25" ht="31" x14ac:dyDescent="0.35">
      <c r="A305" s="231"/>
      <c r="B305" s="50">
        <v>299</v>
      </c>
      <c r="C305" s="50"/>
      <c r="D305" s="81">
        <v>1</v>
      </c>
      <c r="E305" s="81"/>
      <c r="F305" s="81"/>
      <c r="G305" s="81"/>
      <c r="H305" s="98">
        <f t="shared" si="98"/>
        <v>6</v>
      </c>
      <c r="I305" s="98">
        <f t="shared" si="99"/>
        <v>12</v>
      </c>
      <c r="J305" s="98" t="str">
        <f t="shared" si="100"/>
        <v/>
      </c>
      <c r="K305" s="98" t="str">
        <f t="shared" si="101"/>
        <v/>
      </c>
      <c r="L305" s="98" t="str">
        <f t="shared" si="102"/>
        <v/>
      </c>
      <c r="M305" s="96" t="str">
        <f>IF(N305=N306,"*","")</f>
        <v/>
      </c>
      <c r="N305" s="70" t="str">
        <f t="shared" si="103"/>
        <v>6.12.</v>
      </c>
      <c r="O305" s="27" t="s">
        <v>107</v>
      </c>
      <c r="P305" s="194"/>
      <c r="Q305" s="11"/>
      <c r="R305" s="12"/>
      <c r="S305" s="14" t="s">
        <v>184</v>
      </c>
      <c r="T305" s="10"/>
      <c r="U305" s="10" t="s">
        <v>496</v>
      </c>
      <c r="V305" s="14"/>
      <c r="W305" s="139" t="s">
        <v>414</v>
      </c>
      <c r="X305" s="14" t="s">
        <v>184</v>
      </c>
      <c r="Y305" s="10"/>
    </row>
    <row r="306" spans="1:25" ht="31" x14ac:dyDescent="0.35">
      <c r="A306" s="231"/>
      <c r="B306" s="50">
        <v>300</v>
      </c>
      <c r="C306" s="50"/>
      <c r="D306" s="81"/>
      <c r="E306" s="81">
        <v>1</v>
      </c>
      <c r="F306" s="81"/>
      <c r="G306" s="81"/>
      <c r="H306" s="98">
        <f t="shared" si="98"/>
        <v>6</v>
      </c>
      <c r="I306" s="98">
        <f t="shared" si="99"/>
        <v>12</v>
      </c>
      <c r="J306" s="98">
        <f t="shared" si="100"/>
        <v>1</v>
      </c>
      <c r="K306" s="98" t="str">
        <f t="shared" si="101"/>
        <v/>
      </c>
      <c r="L306" s="98" t="str">
        <f t="shared" si="102"/>
        <v/>
      </c>
      <c r="M306" s="96" t="str">
        <f t="shared" si="96"/>
        <v/>
      </c>
      <c r="N306" s="23" t="str">
        <f t="shared" si="103"/>
        <v>6.12.1.</v>
      </c>
      <c r="O306" s="33" t="s">
        <v>171</v>
      </c>
      <c r="P306" s="10"/>
      <c r="Q306" s="10"/>
      <c r="R306" s="169" t="s">
        <v>54</v>
      </c>
      <c r="S306" s="14" t="str">
        <f>IF(P306=$AE$6,0,IF((P306=$AE$5)*(Q306&lt;&gt;""),1,""))</f>
        <v/>
      </c>
      <c r="T306" s="10"/>
      <c r="U306" s="10" t="s">
        <v>496</v>
      </c>
      <c r="V306" s="31"/>
      <c r="W306" s="14" t="s">
        <v>411</v>
      </c>
      <c r="X306" s="14">
        <v>1</v>
      </c>
      <c r="Y306" s="10"/>
    </row>
    <row r="307" spans="1:25" ht="31" x14ac:dyDescent="0.35">
      <c r="A307" s="231"/>
      <c r="B307" s="50">
        <v>301</v>
      </c>
      <c r="C307" s="50"/>
      <c r="D307" s="81"/>
      <c r="E307" s="81"/>
      <c r="F307" s="81">
        <v>1</v>
      </c>
      <c r="G307" s="81"/>
      <c r="H307" s="98">
        <f>IF(C307="",H306,H306+1)</f>
        <v>6</v>
      </c>
      <c r="I307" s="98">
        <f>IF(D307&lt;&gt;"",IF(I306="",1,I306+1),IF(H307&lt;&gt;H306,"",I306))</f>
        <v>12</v>
      </c>
      <c r="J307" s="98">
        <f>IF(E307&lt;&gt;"",IF(J306="",1,J306+1),IF(I307&lt;&gt;I306,"",J306))</f>
        <v>1</v>
      </c>
      <c r="K307" s="98">
        <f>IF(F307&lt;&gt;"",IF(K306="",1,K306+1),IF(J307&lt;&gt;J306,"",K306))</f>
        <v>1</v>
      </c>
      <c r="L307" s="98" t="str">
        <f>IF(G307&lt;&gt;"",IF(L306="",1,L306+1),IF(K307&lt;&gt;K306,"",L306))</f>
        <v/>
      </c>
      <c r="M307" s="96" t="str">
        <f t="shared" si="96"/>
        <v/>
      </c>
      <c r="N307" s="23" t="str">
        <f t="shared" si="103"/>
        <v>6.12.1.1.</v>
      </c>
      <c r="O307" s="130" t="s">
        <v>223</v>
      </c>
      <c r="P307" s="194"/>
      <c r="Q307" s="10"/>
      <c r="R307" s="169" t="s">
        <v>54</v>
      </c>
      <c r="S307" s="14" t="str">
        <f>IF(P306=$AE$6,0,IF((P306=$AE$5)*(Q307&lt;&gt;""),1,""))</f>
        <v/>
      </c>
      <c r="T307" s="10"/>
      <c r="U307" s="10" t="s">
        <v>496</v>
      </c>
      <c r="V307" s="190" t="s">
        <v>186</v>
      </c>
      <c r="W307" s="14" t="s">
        <v>411</v>
      </c>
      <c r="X307" s="14">
        <v>1</v>
      </c>
      <c r="Y307" s="10"/>
    </row>
    <row r="308" spans="1:25" ht="31" x14ac:dyDescent="0.35">
      <c r="A308" s="231"/>
      <c r="B308" s="50">
        <v>302</v>
      </c>
      <c r="C308" s="50"/>
      <c r="D308" s="81"/>
      <c r="E308" s="81"/>
      <c r="F308" s="81">
        <v>1</v>
      </c>
      <c r="G308" s="81"/>
      <c r="H308" s="98">
        <f t="shared" si="98"/>
        <v>6</v>
      </c>
      <c r="I308" s="98">
        <f t="shared" si="99"/>
        <v>12</v>
      </c>
      <c r="J308" s="98">
        <f t="shared" si="100"/>
        <v>1</v>
      </c>
      <c r="K308" s="98">
        <f t="shared" si="101"/>
        <v>2</v>
      </c>
      <c r="L308" s="98" t="str">
        <f t="shared" si="102"/>
        <v/>
      </c>
      <c r="M308" s="96" t="str">
        <f t="shared" si="96"/>
        <v/>
      </c>
      <c r="N308" s="23" t="str">
        <f t="shared" si="103"/>
        <v>6.12.1.2.</v>
      </c>
      <c r="O308" s="130" t="s">
        <v>224</v>
      </c>
      <c r="P308" s="194"/>
      <c r="Q308" s="10"/>
      <c r="R308" s="169" t="s">
        <v>54</v>
      </c>
      <c r="S308" s="14" t="str">
        <f>IF(P306=$AE$6,0,IF((P306=$AE$5)*(Q308&lt;&gt;""),1,""))</f>
        <v/>
      </c>
      <c r="T308" s="10"/>
      <c r="U308" s="10" t="s">
        <v>496</v>
      </c>
      <c r="V308" s="190" t="s">
        <v>186</v>
      </c>
      <c r="W308" s="14" t="s">
        <v>411</v>
      </c>
      <c r="X308" s="14">
        <v>1</v>
      </c>
      <c r="Y308" s="10"/>
    </row>
    <row r="309" spans="1:25" ht="31" x14ac:dyDescent="0.35">
      <c r="A309" s="231"/>
      <c r="B309" s="50">
        <v>303</v>
      </c>
      <c r="C309" s="50"/>
      <c r="D309" s="81"/>
      <c r="E309" s="81">
        <v>1</v>
      </c>
      <c r="F309" s="81"/>
      <c r="G309" s="81"/>
      <c r="H309" s="98">
        <f t="shared" si="98"/>
        <v>6</v>
      </c>
      <c r="I309" s="98">
        <f t="shared" si="99"/>
        <v>12</v>
      </c>
      <c r="J309" s="98">
        <f t="shared" si="100"/>
        <v>2</v>
      </c>
      <c r="K309" s="98" t="str">
        <f t="shared" si="101"/>
        <v/>
      </c>
      <c r="L309" s="98" t="str">
        <f t="shared" si="102"/>
        <v/>
      </c>
      <c r="M309" s="96" t="str">
        <f t="shared" si="96"/>
        <v/>
      </c>
      <c r="N309" s="23" t="str">
        <f t="shared" si="103"/>
        <v>6.12.2.</v>
      </c>
      <c r="O309" s="33" t="s">
        <v>172</v>
      </c>
      <c r="P309" s="10"/>
      <c r="Q309" s="11"/>
      <c r="R309" s="12"/>
      <c r="S309" s="14" t="s">
        <v>184</v>
      </c>
      <c r="T309" s="10"/>
      <c r="U309" s="10" t="s">
        <v>496</v>
      </c>
      <c r="V309" s="14"/>
      <c r="W309" s="14" t="s">
        <v>400</v>
      </c>
      <c r="X309" s="14" t="s">
        <v>184</v>
      </c>
      <c r="Y309" s="10"/>
    </row>
    <row r="310" spans="1:25" ht="31" x14ac:dyDescent="0.35">
      <c r="A310" s="231"/>
      <c r="B310" s="50">
        <v>304</v>
      </c>
      <c r="C310" s="50"/>
      <c r="D310" s="81"/>
      <c r="E310" s="81"/>
      <c r="F310" s="81">
        <v>1</v>
      </c>
      <c r="G310" s="81"/>
      <c r="H310" s="98">
        <f t="shared" si="98"/>
        <v>6</v>
      </c>
      <c r="I310" s="98">
        <f t="shared" si="99"/>
        <v>12</v>
      </c>
      <c r="J310" s="98">
        <f t="shared" si="100"/>
        <v>2</v>
      </c>
      <c r="K310" s="98">
        <f t="shared" si="101"/>
        <v>1</v>
      </c>
      <c r="L310" s="98" t="str">
        <f t="shared" si="102"/>
        <v/>
      </c>
      <c r="M310" s="96" t="str">
        <f t="shared" si="96"/>
        <v/>
      </c>
      <c r="N310" s="23" t="str">
        <f t="shared" si="103"/>
        <v>6.12.2.1.</v>
      </c>
      <c r="O310" s="130" t="s">
        <v>223</v>
      </c>
      <c r="P310" s="194"/>
      <c r="Q310" s="10"/>
      <c r="R310" s="169" t="s">
        <v>54</v>
      </c>
      <c r="S310" s="14" t="str">
        <f>IF(P309=$AE$6,0,IF((P309=$AE$5)*(Q310&lt;&gt;""),1,""))</f>
        <v/>
      </c>
      <c r="T310" s="10"/>
      <c r="U310" s="10" t="s">
        <v>496</v>
      </c>
      <c r="V310" s="190" t="s">
        <v>186</v>
      </c>
      <c r="W310" s="14" t="s">
        <v>411</v>
      </c>
      <c r="X310" s="14">
        <v>1</v>
      </c>
      <c r="Y310" s="10"/>
    </row>
    <row r="311" spans="1:25" ht="31" x14ac:dyDescent="0.35">
      <c r="A311" s="231"/>
      <c r="B311" s="50">
        <v>305</v>
      </c>
      <c r="C311" s="50"/>
      <c r="D311" s="81"/>
      <c r="E311" s="81"/>
      <c r="F311" s="81">
        <v>1</v>
      </c>
      <c r="G311" s="81"/>
      <c r="H311" s="98">
        <f t="shared" si="98"/>
        <v>6</v>
      </c>
      <c r="I311" s="98">
        <f t="shared" si="99"/>
        <v>12</v>
      </c>
      <c r="J311" s="98">
        <f t="shared" si="100"/>
        <v>2</v>
      </c>
      <c r="K311" s="98">
        <f t="shared" si="101"/>
        <v>2</v>
      </c>
      <c r="L311" s="98" t="str">
        <f t="shared" si="102"/>
        <v/>
      </c>
      <c r="M311" s="96" t="str">
        <f t="shared" si="96"/>
        <v/>
      </c>
      <c r="N311" s="23" t="str">
        <f t="shared" si="103"/>
        <v>6.12.2.2.</v>
      </c>
      <c r="O311" s="130" t="s">
        <v>224</v>
      </c>
      <c r="P311" s="194"/>
      <c r="Q311" s="10"/>
      <c r="R311" s="169" t="s">
        <v>54</v>
      </c>
      <c r="S311" s="14" t="str">
        <f>IF(P309=$AE$6,0,IF((P309=$AE$5)*(Q311&lt;&gt;""),1,""))</f>
        <v/>
      </c>
      <c r="T311" s="10"/>
      <c r="U311" s="10" t="s">
        <v>496</v>
      </c>
      <c r="V311" s="190" t="s">
        <v>186</v>
      </c>
      <c r="W311" s="14" t="s">
        <v>411</v>
      </c>
      <c r="X311" s="14">
        <v>1</v>
      </c>
      <c r="Y311" s="10"/>
    </row>
    <row r="312" spans="1:25" ht="31" x14ac:dyDescent="0.35">
      <c r="A312" s="231"/>
      <c r="B312" s="50">
        <v>306</v>
      </c>
      <c r="C312" s="50"/>
      <c r="D312" s="81"/>
      <c r="E312" s="81">
        <v>1</v>
      </c>
      <c r="F312" s="81"/>
      <c r="G312" s="81"/>
      <c r="H312" s="98">
        <f t="shared" si="98"/>
        <v>6</v>
      </c>
      <c r="I312" s="98">
        <f t="shared" si="99"/>
        <v>12</v>
      </c>
      <c r="J312" s="98">
        <f t="shared" si="100"/>
        <v>3</v>
      </c>
      <c r="K312" s="98" t="str">
        <f t="shared" si="101"/>
        <v/>
      </c>
      <c r="L312" s="98" t="str">
        <f t="shared" si="102"/>
        <v/>
      </c>
      <c r="M312" s="96" t="str">
        <f t="shared" si="96"/>
        <v/>
      </c>
      <c r="N312" s="23" t="str">
        <f t="shared" si="103"/>
        <v>6.12.3.</v>
      </c>
      <c r="O312" s="33" t="s">
        <v>173</v>
      </c>
      <c r="P312" s="10"/>
      <c r="Q312" s="11"/>
      <c r="R312" s="12"/>
      <c r="S312" s="14" t="s">
        <v>184</v>
      </c>
      <c r="T312" s="10"/>
      <c r="U312" s="10" t="s">
        <v>496</v>
      </c>
      <c r="V312" s="14"/>
      <c r="W312" s="14" t="s">
        <v>400</v>
      </c>
      <c r="X312" s="14" t="s">
        <v>184</v>
      </c>
      <c r="Y312" s="10"/>
    </row>
    <row r="313" spans="1:25" ht="31" x14ac:dyDescent="0.35">
      <c r="A313" s="231"/>
      <c r="B313" s="50">
        <v>307</v>
      </c>
      <c r="C313" s="50"/>
      <c r="D313" s="81"/>
      <c r="E313" s="81"/>
      <c r="F313" s="81">
        <v>1</v>
      </c>
      <c r="G313" s="81"/>
      <c r="H313" s="98">
        <f t="shared" si="98"/>
        <v>6</v>
      </c>
      <c r="I313" s="98">
        <f t="shared" si="99"/>
        <v>12</v>
      </c>
      <c r="J313" s="98">
        <f t="shared" si="100"/>
        <v>3</v>
      </c>
      <c r="K313" s="98">
        <f t="shared" si="101"/>
        <v>1</v>
      </c>
      <c r="L313" s="98" t="str">
        <f t="shared" si="102"/>
        <v/>
      </c>
      <c r="M313" s="96" t="str">
        <f t="shared" si="96"/>
        <v/>
      </c>
      <c r="N313" s="23" t="str">
        <f t="shared" si="103"/>
        <v>6.12.3.1.</v>
      </c>
      <c r="O313" s="130" t="s">
        <v>223</v>
      </c>
      <c r="P313" s="194"/>
      <c r="Q313" s="10"/>
      <c r="R313" s="169" t="s">
        <v>54</v>
      </c>
      <c r="S313" s="14" t="str">
        <f>IF(P312=$AE$6,0,IF((P312=$AE$5)*(Q313&lt;&gt;""),1,""))</f>
        <v/>
      </c>
      <c r="T313" s="10"/>
      <c r="U313" s="10" t="s">
        <v>496</v>
      </c>
      <c r="V313" s="190" t="s">
        <v>186</v>
      </c>
      <c r="W313" s="14" t="s">
        <v>411</v>
      </c>
      <c r="X313" s="14">
        <v>1</v>
      </c>
      <c r="Y313" s="10"/>
    </row>
    <row r="314" spans="1:25" ht="31" x14ac:dyDescent="0.35">
      <c r="A314" s="231"/>
      <c r="B314" s="50">
        <v>308</v>
      </c>
      <c r="C314" s="50"/>
      <c r="D314" s="81"/>
      <c r="E314" s="81"/>
      <c r="F314" s="81">
        <v>1</v>
      </c>
      <c r="G314" s="81"/>
      <c r="H314" s="98">
        <f t="shared" si="98"/>
        <v>6</v>
      </c>
      <c r="I314" s="98">
        <f t="shared" si="99"/>
        <v>12</v>
      </c>
      <c r="J314" s="98">
        <f t="shared" si="100"/>
        <v>3</v>
      </c>
      <c r="K314" s="98">
        <f t="shared" si="101"/>
        <v>2</v>
      </c>
      <c r="L314" s="98" t="str">
        <f t="shared" si="102"/>
        <v/>
      </c>
      <c r="M314" s="96" t="str">
        <f t="shared" si="96"/>
        <v/>
      </c>
      <c r="N314" s="23" t="str">
        <f t="shared" si="103"/>
        <v>6.12.3.2.</v>
      </c>
      <c r="O314" s="130" t="s">
        <v>224</v>
      </c>
      <c r="P314" s="194"/>
      <c r="Q314" s="10"/>
      <c r="R314" s="169" t="s">
        <v>54</v>
      </c>
      <c r="S314" s="14" t="str">
        <f>IF(P312=$AE$6,0,IF((P312=$AE$5)*(Q314&lt;&gt;""),1,""))</f>
        <v/>
      </c>
      <c r="T314" s="10"/>
      <c r="U314" s="10" t="s">
        <v>496</v>
      </c>
      <c r="V314" s="190" t="s">
        <v>186</v>
      </c>
      <c r="W314" s="14" t="s">
        <v>411</v>
      </c>
      <c r="X314" s="14">
        <v>1</v>
      </c>
      <c r="Y314" s="10"/>
    </row>
    <row r="315" spans="1:25" ht="31" x14ac:dyDescent="0.35">
      <c r="A315" s="231"/>
      <c r="B315" s="50">
        <v>309</v>
      </c>
      <c r="C315" s="50"/>
      <c r="D315" s="81">
        <v>1</v>
      </c>
      <c r="E315" s="81"/>
      <c r="F315" s="81"/>
      <c r="G315" s="81"/>
      <c r="H315" s="98">
        <f t="shared" si="98"/>
        <v>6</v>
      </c>
      <c r="I315" s="98">
        <f t="shared" si="99"/>
        <v>13</v>
      </c>
      <c r="J315" s="98" t="str">
        <f t="shared" si="100"/>
        <v/>
      </c>
      <c r="K315" s="98" t="str">
        <f t="shared" si="101"/>
        <v/>
      </c>
      <c r="L315" s="98" t="str">
        <f t="shared" si="102"/>
        <v/>
      </c>
      <c r="M315" s="96" t="str">
        <f t="shared" si="96"/>
        <v/>
      </c>
      <c r="N315" s="70" t="str">
        <f t="shared" si="103"/>
        <v>6.13.</v>
      </c>
      <c r="O315" s="27" t="s">
        <v>8</v>
      </c>
      <c r="P315" s="194"/>
      <c r="Q315" s="11"/>
      <c r="R315" s="12"/>
      <c r="S315" s="14" t="s">
        <v>184</v>
      </c>
      <c r="T315" s="10"/>
      <c r="U315" s="10" t="s">
        <v>496</v>
      </c>
      <c r="V315" s="14"/>
      <c r="W315" s="139" t="s">
        <v>414</v>
      </c>
      <c r="X315" s="14" t="s">
        <v>184</v>
      </c>
      <c r="Y315" s="10"/>
    </row>
    <row r="316" spans="1:25" ht="31" x14ac:dyDescent="0.35">
      <c r="A316" s="231"/>
      <c r="B316" s="50">
        <v>310</v>
      </c>
      <c r="C316" s="50"/>
      <c r="D316" s="81"/>
      <c r="E316" s="81">
        <v>1</v>
      </c>
      <c r="F316" s="81"/>
      <c r="G316" s="81"/>
      <c r="H316" s="98">
        <f t="shared" si="98"/>
        <v>6</v>
      </c>
      <c r="I316" s="98">
        <f t="shared" si="99"/>
        <v>13</v>
      </c>
      <c r="J316" s="98">
        <f t="shared" si="100"/>
        <v>1</v>
      </c>
      <c r="K316" s="98" t="str">
        <f t="shared" si="101"/>
        <v/>
      </c>
      <c r="L316" s="98" t="str">
        <f t="shared" si="102"/>
        <v/>
      </c>
      <c r="M316" s="96" t="str">
        <f t="shared" si="96"/>
        <v/>
      </c>
      <c r="N316" s="23" t="str">
        <f t="shared" si="103"/>
        <v>6.13.1.</v>
      </c>
      <c r="O316" s="33" t="s">
        <v>171</v>
      </c>
      <c r="P316" s="10"/>
      <c r="Q316" s="10"/>
      <c r="R316" s="169" t="s">
        <v>54</v>
      </c>
      <c r="S316" s="14" t="str">
        <f>IF(P316=$AE$6,0,IF((P316=$AE$5)*(Q316&lt;&gt;""),1,""))</f>
        <v/>
      </c>
      <c r="T316" s="10"/>
      <c r="U316" s="10" t="s">
        <v>496</v>
      </c>
      <c r="V316" s="31"/>
      <c r="W316" s="14" t="s">
        <v>411</v>
      </c>
      <c r="X316" s="14">
        <v>1</v>
      </c>
      <c r="Y316" s="10"/>
    </row>
    <row r="317" spans="1:25" ht="31" x14ac:dyDescent="0.35">
      <c r="A317" s="231"/>
      <c r="B317" s="50">
        <v>311</v>
      </c>
      <c r="C317" s="50"/>
      <c r="D317" s="81"/>
      <c r="E317" s="81"/>
      <c r="F317" s="81">
        <v>1</v>
      </c>
      <c r="G317" s="81"/>
      <c r="H317" s="98">
        <f t="shared" si="98"/>
        <v>6</v>
      </c>
      <c r="I317" s="98">
        <f t="shared" si="99"/>
        <v>13</v>
      </c>
      <c r="J317" s="98">
        <f t="shared" si="100"/>
        <v>1</v>
      </c>
      <c r="K317" s="98">
        <f t="shared" si="101"/>
        <v>1</v>
      </c>
      <c r="L317" s="98" t="str">
        <f t="shared" si="102"/>
        <v/>
      </c>
      <c r="M317" s="96" t="str">
        <f t="shared" si="96"/>
        <v/>
      </c>
      <c r="N317" s="23" t="str">
        <f t="shared" si="103"/>
        <v>6.13.1.1.</v>
      </c>
      <c r="O317" s="130" t="s">
        <v>223</v>
      </c>
      <c r="P317" s="194"/>
      <c r="Q317" s="10"/>
      <c r="R317" s="169" t="s">
        <v>54</v>
      </c>
      <c r="S317" s="14" t="str">
        <f>IF(P316=$AE$6,0,IF((P316=$AE$5)*(Q317&lt;&gt;""),1,""))</f>
        <v/>
      </c>
      <c r="T317" s="10"/>
      <c r="U317" s="10" t="s">
        <v>496</v>
      </c>
      <c r="V317" s="190" t="s">
        <v>186</v>
      </c>
      <c r="W317" s="14" t="s">
        <v>411</v>
      </c>
      <c r="X317" s="14">
        <v>1</v>
      </c>
      <c r="Y317" s="10"/>
    </row>
    <row r="318" spans="1:25" ht="31" x14ac:dyDescent="0.35">
      <c r="A318" s="231"/>
      <c r="B318" s="50">
        <v>312</v>
      </c>
      <c r="C318" s="50"/>
      <c r="D318" s="81"/>
      <c r="E318" s="81"/>
      <c r="F318" s="81">
        <v>1</v>
      </c>
      <c r="G318" s="81"/>
      <c r="H318" s="98">
        <f t="shared" si="98"/>
        <v>6</v>
      </c>
      <c r="I318" s="98">
        <f t="shared" si="99"/>
        <v>13</v>
      </c>
      <c r="J318" s="98">
        <f t="shared" si="100"/>
        <v>1</v>
      </c>
      <c r="K318" s="98">
        <f t="shared" si="101"/>
        <v>2</v>
      </c>
      <c r="L318" s="98" t="str">
        <f t="shared" si="102"/>
        <v/>
      </c>
      <c r="M318" s="96" t="str">
        <f t="shared" si="96"/>
        <v/>
      </c>
      <c r="N318" s="23" t="str">
        <f t="shared" si="103"/>
        <v>6.13.1.2.</v>
      </c>
      <c r="O318" s="130" t="s">
        <v>224</v>
      </c>
      <c r="P318" s="194"/>
      <c r="Q318" s="10"/>
      <c r="R318" s="169" t="s">
        <v>54</v>
      </c>
      <c r="S318" s="14" t="str">
        <f>IF(P316=$AE$6,0,IF((P316=$AE$5)*(Q318&lt;&gt;""),1,""))</f>
        <v/>
      </c>
      <c r="T318" s="10"/>
      <c r="U318" s="10" t="s">
        <v>496</v>
      </c>
      <c r="V318" s="190" t="s">
        <v>186</v>
      </c>
      <c r="W318" s="14" t="s">
        <v>411</v>
      </c>
      <c r="X318" s="14">
        <v>1</v>
      </c>
      <c r="Y318" s="10"/>
    </row>
    <row r="319" spans="1:25" ht="31" x14ac:dyDescent="0.35">
      <c r="A319" s="231"/>
      <c r="B319" s="50">
        <v>313</v>
      </c>
      <c r="C319" s="50"/>
      <c r="D319" s="81"/>
      <c r="E319" s="81">
        <v>1</v>
      </c>
      <c r="F319" s="81"/>
      <c r="G319" s="81"/>
      <c r="H319" s="98">
        <f t="shared" si="98"/>
        <v>6</v>
      </c>
      <c r="I319" s="98">
        <f t="shared" si="99"/>
        <v>13</v>
      </c>
      <c r="J319" s="98">
        <f t="shared" si="100"/>
        <v>2</v>
      </c>
      <c r="K319" s="98" t="str">
        <f t="shared" si="101"/>
        <v/>
      </c>
      <c r="L319" s="98" t="str">
        <f t="shared" si="102"/>
        <v/>
      </c>
      <c r="M319" s="96" t="str">
        <f t="shared" si="96"/>
        <v/>
      </c>
      <c r="N319" s="23" t="str">
        <f t="shared" si="103"/>
        <v>6.13.2.</v>
      </c>
      <c r="O319" s="33" t="s">
        <v>172</v>
      </c>
      <c r="P319" s="10"/>
      <c r="Q319" s="11"/>
      <c r="R319" s="12"/>
      <c r="S319" s="14" t="s">
        <v>184</v>
      </c>
      <c r="T319" s="10"/>
      <c r="U319" s="10" t="s">
        <v>496</v>
      </c>
      <c r="V319" s="31"/>
      <c r="W319" s="14" t="s">
        <v>400</v>
      </c>
      <c r="X319" s="14" t="s">
        <v>184</v>
      </c>
      <c r="Y319" s="10"/>
    </row>
    <row r="320" spans="1:25" ht="31" x14ac:dyDescent="0.35">
      <c r="A320" s="231"/>
      <c r="B320" s="50">
        <v>314</v>
      </c>
      <c r="C320" s="50"/>
      <c r="D320" s="81"/>
      <c r="E320" s="81"/>
      <c r="F320" s="81">
        <v>1</v>
      </c>
      <c r="G320" s="81"/>
      <c r="H320" s="98">
        <f t="shared" si="98"/>
        <v>6</v>
      </c>
      <c r="I320" s="98">
        <f t="shared" si="99"/>
        <v>13</v>
      </c>
      <c r="J320" s="98">
        <f t="shared" si="100"/>
        <v>2</v>
      </c>
      <c r="K320" s="98">
        <f t="shared" si="101"/>
        <v>1</v>
      </c>
      <c r="L320" s="98" t="str">
        <f t="shared" si="102"/>
        <v/>
      </c>
      <c r="M320" s="96" t="str">
        <f t="shared" si="96"/>
        <v/>
      </c>
      <c r="N320" s="23" t="str">
        <f t="shared" si="103"/>
        <v>6.13.2.1.</v>
      </c>
      <c r="O320" s="130" t="s">
        <v>223</v>
      </c>
      <c r="P320" s="194"/>
      <c r="Q320" s="10"/>
      <c r="R320" s="169" t="s">
        <v>54</v>
      </c>
      <c r="S320" s="14" t="str">
        <f>IF(P319=$AE$6,0,IF((P319=$AE$5)*(Q320&lt;&gt;""),1,""))</f>
        <v/>
      </c>
      <c r="T320" s="10"/>
      <c r="U320" s="10" t="s">
        <v>496</v>
      </c>
      <c r="V320" s="190" t="s">
        <v>186</v>
      </c>
      <c r="W320" s="14" t="s">
        <v>411</v>
      </c>
      <c r="X320" s="14">
        <v>1</v>
      </c>
      <c r="Y320" s="10"/>
    </row>
    <row r="321" spans="1:25" ht="31" x14ac:dyDescent="0.35">
      <c r="A321" s="231"/>
      <c r="B321" s="50">
        <v>315</v>
      </c>
      <c r="C321" s="50"/>
      <c r="D321" s="81"/>
      <c r="E321" s="81"/>
      <c r="F321" s="81">
        <v>1</v>
      </c>
      <c r="G321" s="81"/>
      <c r="H321" s="98">
        <f t="shared" si="98"/>
        <v>6</v>
      </c>
      <c r="I321" s="98">
        <f t="shared" si="99"/>
        <v>13</v>
      </c>
      <c r="J321" s="98">
        <f t="shared" si="100"/>
        <v>2</v>
      </c>
      <c r="K321" s="98">
        <f t="shared" si="101"/>
        <v>2</v>
      </c>
      <c r="L321" s="98" t="str">
        <f t="shared" si="102"/>
        <v/>
      </c>
      <c r="M321" s="96" t="str">
        <f t="shared" si="96"/>
        <v/>
      </c>
      <c r="N321" s="23" t="str">
        <f t="shared" si="103"/>
        <v>6.13.2.2.</v>
      </c>
      <c r="O321" s="130" t="s">
        <v>224</v>
      </c>
      <c r="P321" s="194"/>
      <c r="Q321" s="10"/>
      <c r="R321" s="169" t="s">
        <v>54</v>
      </c>
      <c r="S321" s="14" t="str">
        <f>IF(P319=$AE$6,0,IF((P319=$AE$5)*(Q321&lt;&gt;""),1,""))</f>
        <v/>
      </c>
      <c r="T321" s="10"/>
      <c r="U321" s="10" t="s">
        <v>496</v>
      </c>
      <c r="V321" s="190" t="s">
        <v>186</v>
      </c>
      <c r="W321" s="14" t="s">
        <v>411</v>
      </c>
      <c r="X321" s="14">
        <v>1</v>
      </c>
      <c r="Y321" s="10"/>
    </row>
    <row r="322" spans="1:25" ht="31" x14ac:dyDescent="0.35">
      <c r="A322" s="231"/>
      <c r="B322" s="50">
        <v>316</v>
      </c>
      <c r="C322" s="50"/>
      <c r="D322" s="81"/>
      <c r="E322" s="81">
        <v>1</v>
      </c>
      <c r="F322" s="81"/>
      <c r="G322" s="81"/>
      <c r="H322" s="98">
        <f t="shared" si="98"/>
        <v>6</v>
      </c>
      <c r="I322" s="98">
        <f t="shared" si="99"/>
        <v>13</v>
      </c>
      <c r="J322" s="98">
        <f t="shared" si="100"/>
        <v>3</v>
      </c>
      <c r="K322" s="98" t="str">
        <f t="shared" si="101"/>
        <v/>
      </c>
      <c r="L322" s="98" t="str">
        <f t="shared" si="102"/>
        <v/>
      </c>
      <c r="M322" s="96" t="str">
        <f t="shared" si="96"/>
        <v/>
      </c>
      <c r="N322" s="23" t="str">
        <f t="shared" si="103"/>
        <v>6.13.3.</v>
      </c>
      <c r="O322" s="33" t="s">
        <v>173</v>
      </c>
      <c r="P322" s="10"/>
      <c r="Q322" s="11"/>
      <c r="R322" s="12"/>
      <c r="S322" s="14" t="s">
        <v>184</v>
      </c>
      <c r="T322" s="10"/>
      <c r="U322" s="10" t="s">
        <v>496</v>
      </c>
      <c r="V322" s="14"/>
      <c r="W322" s="14" t="s">
        <v>400</v>
      </c>
      <c r="X322" s="14" t="s">
        <v>184</v>
      </c>
      <c r="Y322" s="10"/>
    </row>
    <row r="323" spans="1:25" ht="31" x14ac:dyDescent="0.35">
      <c r="A323" s="231"/>
      <c r="B323" s="50">
        <v>317</v>
      </c>
      <c r="C323" s="50"/>
      <c r="D323" s="81"/>
      <c r="E323" s="81"/>
      <c r="F323" s="81">
        <v>1</v>
      </c>
      <c r="G323" s="81"/>
      <c r="H323" s="98">
        <f t="shared" si="98"/>
        <v>6</v>
      </c>
      <c r="I323" s="98">
        <f t="shared" si="99"/>
        <v>13</v>
      </c>
      <c r="J323" s="98">
        <f t="shared" si="100"/>
        <v>3</v>
      </c>
      <c r="K323" s="98">
        <f t="shared" si="101"/>
        <v>1</v>
      </c>
      <c r="L323" s="98" t="str">
        <f t="shared" si="102"/>
        <v/>
      </c>
      <c r="M323" s="96" t="str">
        <f t="shared" si="96"/>
        <v/>
      </c>
      <c r="N323" s="23" t="str">
        <f t="shared" si="103"/>
        <v>6.13.3.1.</v>
      </c>
      <c r="O323" s="130" t="s">
        <v>223</v>
      </c>
      <c r="P323" s="194"/>
      <c r="Q323" s="10"/>
      <c r="R323" s="169" t="s">
        <v>54</v>
      </c>
      <c r="S323" s="14" t="str">
        <f>IF(P322=$AE$6,0,IF((P322=$AE$5)*(Q323&lt;&gt;""),1,""))</f>
        <v/>
      </c>
      <c r="T323" s="10"/>
      <c r="U323" s="10" t="s">
        <v>496</v>
      </c>
      <c r="V323" s="190" t="s">
        <v>186</v>
      </c>
      <c r="W323" s="14" t="s">
        <v>411</v>
      </c>
      <c r="X323" s="14">
        <v>1</v>
      </c>
      <c r="Y323" s="10"/>
    </row>
    <row r="324" spans="1:25" ht="31" x14ac:dyDescent="0.35">
      <c r="A324" s="231"/>
      <c r="B324" s="50">
        <v>318</v>
      </c>
      <c r="C324" s="50"/>
      <c r="D324" s="81"/>
      <c r="E324" s="81"/>
      <c r="F324" s="81">
        <v>1</v>
      </c>
      <c r="G324" s="81"/>
      <c r="H324" s="98">
        <f t="shared" si="98"/>
        <v>6</v>
      </c>
      <c r="I324" s="98">
        <f t="shared" si="99"/>
        <v>13</v>
      </c>
      <c r="J324" s="98">
        <f t="shared" si="100"/>
        <v>3</v>
      </c>
      <c r="K324" s="98">
        <f t="shared" si="101"/>
        <v>2</v>
      </c>
      <c r="L324" s="98" t="str">
        <f t="shared" si="102"/>
        <v/>
      </c>
      <c r="M324" s="96" t="str">
        <f t="shared" si="96"/>
        <v/>
      </c>
      <c r="N324" s="23" t="str">
        <f t="shared" si="103"/>
        <v>6.13.3.2.</v>
      </c>
      <c r="O324" s="130" t="s">
        <v>224</v>
      </c>
      <c r="P324" s="194"/>
      <c r="Q324" s="10"/>
      <c r="R324" s="169" t="s">
        <v>54</v>
      </c>
      <c r="S324" s="14" t="str">
        <f>IF(P322=$AE$6,0,IF((P322=$AE$5)*(Q324&lt;&gt;""),1,""))</f>
        <v/>
      </c>
      <c r="T324" s="10"/>
      <c r="U324" s="10" t="s">
        <v>496</v>
      </c>
      <c r="V324" s="190" t="s">
        <v>186</v>
      </c>
      <c r="W324" s="14" t="s">
        <v>411</v>
      </c>
      <c r="X324" s="14">
        <v>1</v>
      </c>
      <c r="Y324" s="10"/>
    </row>
    <row r="325" spans="1:25" ht="31" x14ac:dyDescent="0.35">
      <c r="A325" s="231"/>
      <c r="B325" s="50">
        <v>319</v>
      </c>
      <c r="C325" s="50"/>
      <c r="D325" s="81">
        <v>1</v>
      </c>
      <c r="E325" s="81"/>
      <c r="F325" s="81"/>
      <c r="G325" s="81"/>
      <c r="H325" s="98">
        <f t="shared" si="98"/>
        <v>6</v>
      </c>
      <c r="I325" s="98">
        <f t="shared" si="99"/>
        <v>14</v>
      </c>
      <c r="J325" s="98" t="str">
        <f t="shared" si="100"/>
        <v/>
      </c>
      <c r="K325" s="98" t="str">
        <f t="shared" si="101"/>
        <v/>
      </c>
      <c r="L325" s="98" t="str">
        <f t="shared" si="102"/>
        <v/>
      </c>
      <c r="M325" s="96" t="str">
        <f t="shared" si="96"/>
        <v/>
      </c>
      <c r="N325" s="70" t="str">
        <f t="shared" si="103"/>
        <v>6.14.</v>
      </c>
      <c r="O325" s="27" t="s">
        <v>9</v>
      </c>
      <c r="P325" s="10"/>
      <c r="Q325" s="11"/>
      <c r="R325" s="12"/>
      <c r="S325" s="14" t="s">
        <v>184</v>
      </c>
      <c r="T325" s="10"/>
      <c r="U325" s="10" t="s">
        <v>496</v>
      </c>
      <c r="V325" s="14"/>
      <c r="W325" s="139" t="s">
        <v>415</v>
      </c>
      <c r="X325" s="14" t="s">
        <v>184</v>
      </c>
      <c r="Y325" s="10"/>
    </row>
    <row r="326" spans="1:25" ht="31" x14ac:dyDescent="0.35">
      <c r="A326" s="231"/>
      <c r="B326" s="50">
        <v>320</v>
      </c>
      <c r="C326" s="50"/>
      <c r="D326" s="81"/>
      <c r="E326" s="81">
        <v>1</v>
      </c>
      <c r="F326" s="81"/>
      <c r="G326" s="81"/>
      <c r="H326" s="98">
        <f t="shared" si="98"/>
        <v>6</v>
      </c>
      <c r="I326" s="98">
        <f t="shared" si="99"/>
        <v>14</v>
      </c>
      <c r="J326" s="98">
        <f t="shared" si="100"/>
        <v>1</v>
      </c>
      <c r="K326" s="98" t="str">
        <f t="shared" si="101"/>
        <v/>
      </c>
      <c r="L326" s="98" t="str">
        <f t="shared" si="102"/>
        <v/>
      </c>
      <c r="M326" s="96" t="str">
        <f t="shared" ref="M326:M389" si="106">IF(N326=N327,"*","")</f>
        <v/>
      </c>
      <c r="N326" s="23" t="str">
        <f t="shared" si="103"/>
        <v>6.14.1.</v>
      </c>
      <c r="O326" s="130" t="s">
        <v>223</v>
      </c>
      <c r="P326" s="194"/>
      <c r="Q326" s="10"/>
      <c r="R326" s="169" t="s">
        <v>59</v>
      </c>
      <c r="S326" s="14" t="str">
        <f>IF(P325=$AE$6,0,IF((P325=$AE$5)*(Q326&lt;&gt;""),1,""))</f>
        <v/>
      </c>
      <c r="T326" s="10"/>
      <c r="U326" s="10" t="s">
        <v>496</v>
      </c>
      <c r="V326" s="190" t="s">
        <v>186</v>
      </c>
      <c r="W326" s="14" t="s">
        <v>411</v>
      </c>
      <c r="X326" s="14">
        <v>1</v>
      </c>
      <c r="Y326" s="10"/>
    </row>
    <row r="327" spans="1:25" ht="31" x14ac:dyDescent="0.35">
      <c r="A327" s="231"/>
      <c r="B327" s="50">
        <v>321</v>
      </c>
      <c r="C327" s="50"/>
      <c r="D327" s="81"/>
      <c r="E327" s="81">
        <v>1</v>
      </c>
      <c r="F327" s="81"/>
      <c r="G327" s="81"/>
      <c r="H327" s="98">
        <f t="shared" si="98"/>
        <v>6</v>
      </c>
      <c r="I327" s="98">
        <f t="shared" si="99"/>
        <v>14</v>
      </c>
      <c r="J327" s="98">
        <f t="shared" si="100"/>
        <v>2</v>
      </c>
      <c r="K327" s="98" t="str">
        <f t="shared" si="101"/>
        <v/>
      </c>
      <c r="L327" s="98" t="str">
        <f t="shared" si="102"/>
        <v/>
      </c>
      <c r="M327" s="96" t="str">
        <f t="shared" si="106"/>
        <v/>
      </c>
      <c r="N327" s="23" t="str">
        <f t="shared" si="103"/>
        <v>6.14.2.</v>
      </c>
      <c r="O327" s="130" t="s">
        <v>224</v>
      </c>
      <c r="P327" s="194"/>
      <c r="Q327" s="10"/>
      <c r="R327" s="169" t="s">
        <v>59</v>
      </c>
      <c r="S327" s="14" t="str">
        <f>IF(P325=$AE$6,0,IF((P325=$AE$5)*(Q327&lt;&gt;""),1,""))</f>
        <v/>
      </c>
      <c r="T327" s="10"/>
      <c r="U327" s="10" t="s">
        <v>496</v>
      </c>
      <c r="V327" s="190" t="s">
        <v>186</v>
      </c>
      <c r="W327" s="14" t="s">
        <v>411</v>
      </c>
      <c r="X327" s="14">
        <v>1</v>
      </c>
      <c r="Y327" s="10"/>
    </row>
    <row r="328" spans="1:25" ht="31" x14ac:dyDescent="0.35">
      <c r="A328" s="231"/>
      <c r="B328" s="50">
        <v>322</v>
      </c>
      <c r="C328" s="50"/>
      <c r="D328" s="81">
        <v>1</v>
      </c>
      <c r="E328" s="81"/>
      <c r="F328" s="81"/>
      <c r="G328" s="81"/>
      <c r="H328" s="98">
        <f t="shared" si="98"/>
        <v>6</v>
      </c>
      <c r="I328" s="98">
        <f t="shared" si="99"/>
        <v>15</v>
      </c>
      <c r="J328" s="98" t="str">
        <f t="shared" si="100"/>
        <v/>
      </c>
      <c r="K328" s="98" t="str">
        <f t="shared" si="101"/>
        <v/>
      </c>
      <c r="L328" s="98" t="str">
        <f t="shared" si="102"/>
        <v/>
      </c>
      <c r="M328" s="96" t="str">
        <f t="shared" si="106"/>
        <v/>
      </c>
      <c r="N328" s="70" t="str">
        <f t="shared" si="103"/>
        <v>6.15.</v>
      </c>
      <c r="O328" s="27" t="s">
        <v>10</v>
      </c>
      <c r="P328" s="10"/>
      <c r="Q328" s="11"/>
      <c r="R328" s="12"/>
      <c r="S328" s="14" t="s">
        <v>184</v>
      </c>
      <c r="T328" s="10"/>
      <c r="U328" s="10" t="s">
        <v>496</v>
      </c>
      <c r="V328" s="14"/>
      <c r="W328" s="14" t="s">
        <v>400</v>
      </c>
      <c r="X328" s="14" t="s">
        <v>184</v>
      </c>
      <c r="Y328" s="10"/>
    </row>
    <row r="329" spans="1:25" ht="31" x14ac:dyDescent="0.35">
      <c r="A329" s="231"/>
      <c r="B329" s="50">
        <v>323</v>
      </c>
      <c r="C329" s="50"/>
      <c r="D329" s="81"/>
      <c r="E329" s="81">
        <v>1</v>
      </c>
      <c r="F329" s="81"/>
      <c r="G329" s="81"/>
      <c r="H329" s="98">
        <f t="shared" si="98"/>
        <v>6</v>
      </c>
      <c r="I329" s="98">
        <f t="shared" si="99"/>
        <v>15</v>
      </c>
      <c r="J329" s="98">
        <f t="shared" si="100"/>
        <v>1</v>
      </c>
      <c r="K329" s="98" t="str">
        <f t="shared" si="101"/>
        <v/>
      </c>
      <c r="L329" s="98" t="str">
        <f t="shared" si="102"/>
        <v/>
      </c>
      <c r="M329" s="96" t="str">
        <f t="shared" si="106"/>
        <v/>
      </c>
      <c r="N329" s="23" t="str">
        <f t="shared" si="103"/>
        <v>6.15.1.</v>
      </c>
      <c r="O329" s="130" t="s">
        <v>223</v>
      </c>
      <c r="P329" s="194"/>
      <c r="Q329" s="10"/>
      <c r="R329" s="169" t="s">
        <v>59</v>
      </c>
      <c r="S329" s="14" t="str">
        <f>IF(P328=$AE$6,0,IF((P328=$AE$5)*(Q329&lt;&gt;""),1,""))</f>
        <v/>
      </c>
      <c r="T329" s="10"/>
      <c r="U329" s="10" t="s">
        <v>496</v>
      </c>
      <c r="V329" s="190" t="s">
        <v>186</v>
      </c>
      <c r="W329" s="14" t="s">
        <v>411</v>
      </c>
      <c r="X329" s="14">
        <v>1</v>
      </c>
      <c r="Y329" s="10"/>
    </row>
    <row r="330" spans="1:25" ht="31" x14ac:dyDescent="0.35">
      <c r="A330" s="231"/>
      <c r="B330" s="50">
        <v>324</v>
      </c>
      <c r="C330" s="50"/>
      <c r="D330" s="81"/>
      <c r="E330" s="81">
        <v>1</v>
      </c>
      <c r="F330" s="81"/>
      <c r="G330" s="81"/>
      <c r="H330" s="98">
        <f t="shared" si="98"/>
        <v>6</v>
      </c>
      <c r="I330" s="98">
        <f t="shared" si="99"/>
        <v>15</v>
      </c>
      <c r="J330" s="98">
        <f t="shared" si="100"/>
        <v>2</v>
      </c>
      <c r="K330" s="98" t="str">
        <f t="shared" si="101"/>
        <v/>
      </c>
      <c r="L330" s="98" t="str">
        <f t="shared" si="102"/>
        <v/>
      </c>
      <c r="M330" s="96" t="str">
        <f t="shared" si="106"/>
        <v/>
      </c>
      <c r="N330" s="23" t="str">
        <f t="shared" si="103"/>
        <v>6.15.2.</v>
      </c>
      <c r="O330" s="130" t="s">
        <v>224</v>
      </c>
      <c r="P330" s="194"/>
      <c r="Q330" s="10"/>
      <c r="R330" s="169" t="s">
        <v>59</v>
      </c>
      <c r="S330" s="14" t="str">
        <f>IF(P328=$AE$6,0,IF((P328=$AE$5)*(Q330&lt;&gt;""),1,""))</f>
        <v/>
      </c>
      <c r="T330" s="10"/>
      <c r="U330" s="10" t="s">
        <v>496</v>
      </c>
      <c r="V330" s="190" t="s">
        <v>186</v>
      </c>
      <c r="W330" s="14" t="s">
        <v>411</v>
      </c>
      <c r="X330" s="14">
        <v>1</v>
      </c>
      <c r="Y330" s="10"/>
    </row>
    <row r="331" spans="1:25" ht="31" x14ac:dyDescent="0.35">
      <c r="A331" s="231"/>
      <c r="B331" s="50">
        <v>325</v>
      </c>
      <c r="C331" s="50"/>
      <c r="D331" s="81">
        <v>1</v>
      </c>
      <c r="E331" s="81"/>
      <c r="F331" s="81"/>
      <c r="G331" s="81"/>
      <c r="H331" s="98">
        <f t="shared" ref="H331:H394" si="107">IF(C331="",H330,H330+1)</f>
        <v>6</v>
      </c>
      <c r="I331" s="98">
        <f t="shared" ref="I331:I394" si="108">IF(D331&lt;&gt;"",IF(I330="",1,I330+1),IF(H331&lt;&gt;H330,"",I330))</f>
        <v>16</v>
      </c>
      <c r="J331" s="98" t="str">
        <f t="shared" ref="J331:J394" si="109">IF(E331&lt;&gt;"",IF(J330="",1,J330+1),IF(I331&lt;&gt;I330,"",J330))</f>
        <v/>
      </c>
      <c r="K331" s="98" t="str">
        <f t="shared" ref="K331:K394" si="110">IF(F331&lt;&gt;"",IF(K330="",1,K330+1),IF(J331&lt;&gt;J330,"",K330))</f>
        <v/>
      </c>
      <c r="L331" s="98" t="str">
        <f t="shared" ref="L331:L394" si="111">IF(G331&lt;&gt;"",IF(L330="",1,L330+1),IF(K331&lt;&gt;K330,"",L330))</f>
        <v/>
      </c>
      <c r="M331" s="96" t="str">
        <f t="shared" si="106"/>
        <v/>
      </c>
      <c r="N331" s="117" t="str">
        <f t="shared" ref="N331:N394" si="112">IF(L331&lt;&gt;"",CONCATENATE(H331,".",I331,".",J331,".",K331,".",L331,"."),IF(K331&lt;&gt;"",CONCATENATE(H331,".",I331,".",J331,".",K331,"."),IF(J331&lt;&gt;"",CONCATENATE(H331,".",I331,".",J331,"."),IF(I331&lt;&gt;"",CONCATENATE(H331,".",I331,"."),CONCATENATE(H331,".")))))</f>
        <v>6.16.</v>
      </c>
      <c r="O331" s="27" t="s">
        <v>196</v>
      </c>
      <c r="P331" s="194"/>
      <c r="Q331" s="11"/>
      <c r="R331" s="169" t="s">
        <v>59</v>
      </c>
      <c r="S331" s="14" t="s">
        <v>184</v>
      </c>
      <c r="T331" s="10"/>
      <c r="U331" s="10" t="s">
        <v>496</v>
      </c>
      <c r="V331" s="31"/>
      <c r="W331" s="139" t="s">
        <v>416</v>
      </c>
      <c r="X331" s="14" t="s">
        <v>184</v>
      </c>
      <c r="Y331" s="10"/>
    </row>
    <row r="332" spans="1:25" ht="31" x14ac:dyDescent="0.35">
      <c r="A332" s="231"/>
      <c r="B332" s="50">
        <v>326</v>
      </c>
      <c r="C332" s="50"/>
      <c r="D332" s="81"/>
      <c r="E332" s="81">
        <v>1</v>
      </c>
      <c r="F332" s="81"/>
      <c r="G332" s="81"/>
      <c r="H332" s="98">
        <f t="shared" si="107"/>
        <v>6</v>
      </c>
      <c r="I332" s="98">
        <f t="shared" si="108"/>
        <v>16</v>
      </c>
      <c r="J332" s="98">
        <f t="shared" si="109"/>
        <v>1</v>
      </c>
      <c r="K332" s="98" t="str">
        <f t="shared" si="110"/>
        <v/>
      </c>
      <c r="L332" s="98" t="str">
        <f t="shared" si="111"/>
        <v/>
      </c>
      <c r="M332" s="135" t="str">
        <f t="shared" si="106"/>
        <v/>
      </c>
      <c r="N332" s="114" t="str">
        <f t="shared" si="112"/>
        <v>6.16.1.</v>
      </c>
      <c r="O332" s="130" t="s">
        <v>11</v>
      </c>
      <c r="P332" s="10"/>
      <c r="Q332" s="168"/>
      <c r="R332" s="169" t="s">
        <v>122</v>
      </c>
      <c r="S332" s="14" t="str">
        <f>IF(P332="","",IF(P332=$AE$4,$AF$4,IF(P332=$AE$5,$AF$5,"")))</f>
        <v/>
      </c>
      <c r="T332" s="10"/>
      <c r="U332" s="10" t="s">
        <v>496</v>
      </c>
      <c r="V332" s="190" t="s">
        <v>186</v>
      </c>
      <c r="W332" s="134" t="s">
        <v>411</v>
      </c>
      <c r="X332" s="14">
        <v>1</v>
      </c>
      <c r="Y332" s="10"/>
    </row>
    <row r="333" spans="1:25" ht="31" x14ac:dyDescent="0.35">
      <c r="A333" s="231"/>
      <c r="B333" s="50">
        <v>327</v>
      </c>
      <c r="C333" s="50"/>
      <c r="D333" s="81"/>
      <c r="E333" s="81">
        <v>1</v>
      </c>
      <c r="F333" s="81"/>
      <c r="G333" s="81"/>
      <c r="H333" s="98">
        <f t="shared" si="107"/>
        <v>6</v>
      </c>
      <c r="I333" s="98">
        <f t="shared" si="108"/>
        <v>16</v>
      </c>
      <c r="J333" s="98">
        <f t="shared" si="109"/>
        <v>2</v>
      </c>
      <c r="K333" s="98" t="str">
        <f t="shared" si="110"/>
        <v/>
      </c>
      <c r="L333" s="98" t="str">
        <f t="shared" si="111"/>
        <v/>
      </c>
      <c r="M333" s="135" t="str">
        <f t="shared" si="106"/>
        <v/>
      </c>
      <c r="N333" s="114" t="str">
        <f t="shared" si="112"/>
        <v>6.16.2.</v>
      </c>
      <c r="O333" s="130" t="s">
        <v>12</v>
      </c>
      <c r="P333" s="10"/>
      <c r="Q333" s="168"/>
      <c r="R333" s="169" t="s">
        <v>122</v>
      </c>
      <c r="S333" s="14" t="str">
        <f>IF(P333="","",IF(P333=$AE$4,$AF$4,IF(P333=$AE$5,$AF$5,"")))</f>
        <v/>
      </c>
      <c r="T333" s="10"/>
      <c r="U333" s="10" t="s">
        <v>496</v>
      </c>
      <c r="V333" s="190" t="s">
        <v>186</v>
      </c>
      <c r="W333" s="134" t="s">
        <v>411</v>
      </c>
      <c r="X333" s="14">
        <v>1</v>
      </c>
      <c r="Y333" s="10"/>
    </row>
    <row r="334" spans="1:25" ht="31" x14ac:dyDescent="0.35">
      <c r="A334" s="231"/>
      <c r="B334" s="50">
        <v>328</v>
      </c>
      <c r="C334" s="50"/>
      <c r="D334" s="81"/>
      <c r="E334" s="81">
        <v>1</v>
      </c>
      <c r="F334" s="81"/>
      <c r="G334" s="81"/>
      <c r="H334" s="98">
        <f t="shared" si="107"/>
        <v>6</v>
      </c>
      <c r="I334" s="98">
        <f t="shared" si="108"/>
        <v>16</v>
      </c>
      <c r="J334" s="98">
        <f t="shared" si="109"/>
        <v>3</v>
      </c>
      <c r="K334" s="98" t="str">
        <f t="shared" si="110"/>
        <v/>
      </c>
      <c r="L334" s="98" t="str">
        <f t="shared" si="111"/>
        <v/>
      </c>
      <c r="M334" s="135" t="str">
        <f t="shared" si="106"/>
        <v/>
      </c>
      <c r="N334" s="114" t="str">
        <f t="shared" si="112"/>
        <v>6.16.3.</v>
      </c>
      <c r="O334" s="130" t="s">
        <v>13</v>
      </c>
      <c r="P334" s="10"/>
      <c r="Q334" s="168"/>
      <c r="R334" s="169" t="s">
        <v>122</v>
      </c>
      <c r="S334" s="14" t="str">
        <f>IF(P334="","",IF(P334=$AE$4,$AF$4,IF(P334=$AE$5,$AF$5,"")))</f>
        <v/>
      </c>
      <c r="T334" s="10"/>
      <c r="U334" s="10" t="s">
        <v>496</v>
      </c>
      <c r="V334" s="190" t="s">
        <v>186</v>
      </c>
      <c r="W334" s="134" t="s">
        <v>411</v>
      </c>
      <c r="X334" s="14">
        <v>1</v>
      </c>
      <c r="Y334" s="10"/>
    </row>
    <row r="335" spans="1:25" ht="60" x14ac:dyDescent="0.35">
      <c r="A335" s="231"/>
      <c r="B335" s="50">
        <v>329</v>
      </c>
      <c r="C335" s="50"/>
      <c r="D335" s="81">
        <v>1</v>
      </c>
      <c r="E335" s="81"/>
      <c r="F335" s="81"/>
      <c r="G335" s="81"/>
      <c r="H335" s="98">
        <f t="shared" si="107"/>
        <v>6</v>
      </c>
      <c r="I335" s="98">
        <f t="shared" si="108"/>
        <v>17</v>
      </c>
      <c r="J335" s="98" t="str">
        <f t="shared" si="109"/>
        <v/>
      </c>
      <c r="K335" s="98" t="str">
        <f t="shared" si="110"/>
        <v/>
      </c>
      <c r="L335" s="98" t="str">
        <f t="shared" si="111"/>
        <v/>
      </c>
      <c r="M335" s="96" t="str">
        <f t="shared" si="106"/>
        <v/>
      </c>
      <c r="N335" s="70" t="str">
        <f t="shared" si="112"/>
        <v>6.17.</v>
      </c>
      <c r="O335" s="27" t="s">
        <v>14</v>
      </c>
      <c r="P335" s="10"/>
      <c r="Q335" s="11"/>
      <c r="R335" s="12"/>
      <c r="S335" s="14" t="s">
        <v>184</v>
      </c>
      <c r="T335" s="10"/>
      <c r="U335" s="10" t="s">
        <v>496</v>
      </c>
      <c r="V335" s="31"/>
      <c r="W335" s="139" t="s">
        <v>437</v>
      </c>
      <c r="X335" s="14" t="s">
        <v>184</v>
      </c>
      <c r="Y335" s="10"/>
    </row>
    <row r="336" spans="1:25" ht="31" x14ac:dyDescent="0.35">
      <c r="A336" s="231"/>
      <c r="B336" s="50">
        <v>330</v>
      </c>
      <c r="C336" s="50"/>
      <c r="D336" s="81"/>
      <c r="E336" s="81">
        <v>1</v>
      </c>
      <c r="F336" s="81"/>
      <c r="G336" s="81"/>
      <c r="H336" s="98">
        <f t="shared" si="107"/>
        <v>6</v>
      </c>
      <c r="I336" s="98">
        <f t="shared" si="108"/>
        <v>17</v>
      </c>
      <c r="J336" s="98">
        <f t="shared" si="109"/>
        <v>1</v>
      </c>
      <c r="K336" s="98" t="str">
        <f t="shared" si="110"/>
        <v/>
      </c>
      <c r="L336" s="98" t="str">
        <f t="shared" si="111"/>
        <v/>
      </c>
      <c r="M336" s="96" t="str">
        <f t="shared" si="106"/>
        <v/>
      </c>
      <c r="N336" s="114" t="str">
        <f t="shared" si="112"/>
        <v>6.17.1.</v>
      </c>
      <c r="O336" s="130" t="s">
        <v>223</v>
      </c>
      <c r="P336" s="194"/>
      <c r="Q336" s="10"/>
      <c r="R336" s="169" t="s">
        <v>59</v>
      </c>
      <c r="S336" s="14" t="str">
        <f>IF(P335=$AE$6,0,IF((P335=$AE$5)*(Q336&lt;&gt;""),1,""))</f>
        <v/>
      </c>
      <c r="T336" s="10"/>
      <c r="U336" s="10" t="s">
        <v>496</v>
      </c>
      <c r="V336" s="190" t="s">
        <v>186</v>
      </c>
      <c r="W336" s="134" t="s">
        <v>411</v>
      </c>
      <c r="X336" s="14">
        <v>1</v>
      </c>
      <c r="Y336" s="10"/>
    </row>
    <row r="337" spans="1:25" ht="31" x14ac:dyDescent="0.35">
      <c r="A337" s="231"/>
      <c r="B337" s="50">
        <v>331</v>
      </c>
      <c r="C337" s="50"/>
      <c r="D337" s="81"/>
      <c r="E337" s="81">
        <v>1</v>
      </c>
      <c r="F337" s="81"/>
      <c r="G337" s="81"/>
      <c r="H337" s="98">
        <f t="shared" si="107"/>
        <v>6</v>
      </c>
      <c r="I337" s="98">
        <f t="shared" si="108"/>
        <v>17</v>
      </c>
      <c r="J337" s="98">
        <f t="shared" si="109"/>
        <v>2</v>
      </c>
      <c r="K337" s="98" t="str">
        <f t="shared" si="110"/>
        <v/>
      </c>
      <c r="L337" s="98" t="str">
        <f t="shared" si="111"/>
        <v/>
      </c>
      <c r="M337" s="96" t="str">
        <f t="shared" si="106"/>
        <v/>
      </c>
      <c r="N337" s="114" t="str">
        <f t="shared" si="112"/>
        <v>6.17.2.</v>
      </c>
      <c r="O337" s="130" t="s">
        <v>224</v>
      </c>
      <c r="P337" s="194"/>
      <c r="Q337" s="10"/>
      <c r="R337" s="169" t="s">
        <v>59</v>
      </c>
      <c r="S337" s="14" t="str">
        <f>IF(P335=$AE$6,0,IF((P335=$AE$5)*(Q337&lt;&gt;""),1,""))</f>
        <v/>
      </c>
      <c r="T337" s="10"/>
      <c r="U337" s="10" t="s">
        <v>496</v>
      </c>
      <c r="V337" s="190" t="s">
        <v>186</v>
      </c>
      <c r="W337" s="134" t="s">
        <v>411</v>
      </c>
      <c r="X337" s="14">
        <v>1</v>
      </c>
      <c r="Y337" s="10"/>
    </row>
    <row r="338" spans="1:25" ht="45" x14ac:dyDescent="0.35">
      <c r="A338" s="231"/>
      <c r="B338" s="50">
        <v>332</v>
      </c>
      <c r="C338" s="50"/>
      <c r="D338" s="81">
        <v>1</v>
      </c>
      <c r="E338" s="81"/>
      <c r="F338" s="81"/>
      <c r="G338" s="81"/>
      <c r="H338" s="98">
        <f t="shared" si="107"/>
        <v>6</v>
      </c>
      <c r="I338" s="98">
        <f t="shared" si="108"/>
        <v>18</v>
      </c>
      <c r="J338" s="98" t="str">
        <f t="shared" si="109"/>
        <v/>
      </c>
      <c r="K338" s="98" t="str">
        <f t="shared" si="110"/>
        <v/>
      </c>
      <c r="L338" s="98" t="str">
        <f t="shared" si="111"/>
        <v/>
      </c>
      <c r="M338" s="96" t="str">
        <f t="shared" si="106"/>
        <v/>
      </c>
      <c r="N338" s="117" t="str">
        <f t="shared" si="112"/>
        <v>6.18.</v>
      </c>
      <c r="O338" s="27" t="s">
        <v>226</v>
      </c>
      <c r="P338" s="10"/>
      <c r="Q338" s="11"/>
      <c r="R338" s="12"/>
      <c r="S338" s="14" t="s">
        <v>184</v>
      </c>
      <c r="T338" s="10"/>
      <c r="U338" s="10" t="s">
        <v>496</v>
      </c>
      <c r="V338" s="31"/>
      <c r="W338" s="139" t="s">
        <v>417</v>
      </c>
      <c r="X338" s="14" t="s">
        <v>184</v>
      </c>
      <c r="Y338" s="10"/>
    </row>
    <row r="339" spans="1:25" ht="31" x14ac:dyDescent="0.35">
      <c r="A339" s="231"/>
      <c r="B339" s="50">
        <v>333</v>
      </c>
      <c r="C339" s="50"/>
      <c r="D339" s="81"/>
      <c r="E339" s="81">
        <v>1</v>
      </c>
      <c r="F339" s="81"/>
      <c r="G339" s="81"/>
      <c r="H339" s="98">
        <f t="shared" si="107"/>
        <v>6</v>
      </c>
      <c r="I339" s="98">
        <f t="shared" si="108"/>
        <v>18</v>
      </c>
      <c r="J339" s="98">
        <f t="shared" si="109"/>
        <v>1</v>
      </c>
      <c r="K339" s="98" t="str">
        <f t="shared" si="110"/>
        <v/>
      </c>
      <c r="L339" s="98" t="str">
        <f t="shared" si="111"/>
        <v/>
      </c>
      <c r="M339" s="96" t="str">
        <f t="shared" si="106"/>
        <v/>
      </c>
      <c r="N339" s="114" t="str">
        <f t="shared" si="112"/>
        <v>6.18.1.</v>
      </c>
      <c r="O339" s="130" t="s">
        <v>223</v>
      </c>
      <c r="P339" s="194"/>
      <c r="Q339" s="10"/>
      <c r="R339" s="169" t="s">
        <v>54</v>
      </c>
      <c r="S339" s="14" t="str">
        <f>IF(P338=$AE$6,0,IF((P338=$AE$5)*(Q339&lt;&gt;""),1,""))</f>
        <v/>
      </c>
      <c r="T339" s="10"/>
      <c r="U339" s="10" t="s">
        <v>496</v>
      </c>
      <c r="V339" s="190" t="s">
        <v>186</v>
      </c>
      <c r="W339" s="134" t="s">
        <v>411</v>
      </c>
      <c r="X339" s="14">
        <v>1</v>
      </c>
      <c r="Y339" s="10"/>
    </row>
    <row r="340" spans="1:25" ht="31" x14ac:dyDescent="0.35">
      <c r="A340" s="231"/>
      <c r="B340" s="50">
        <v>334</v>
      </c>
      <c r="C340" s="50"/>
      <c r="D340" s="81"/>
      <c r="E340" s="81">
        <v>1</v>
      </c>
      <c r="F340" s="81"/>
      <c r="G340" s="81"/>
      <c r="H340" s="98">
        <f t="shared" si="107"/>
        <v>6</v>
      </c>
      <c r="I340" s="98">
        <f t="shared" si="108"/>
        <v>18</v>
      </c>
      <c r="J340" s="98">
        <f t="shared" si="109"/>
        <v>2</v>
      </c>
      <c r="K340" s="98" t="str">
        <f t="shared" si="110"/>
        <v/>
      </c>
      <c r="L340" s="98" t="str">
        <f t="shared" si="111"/>
        <v/>
      </c>
      <c r="M340" s="96" t="str">
        <f t="shared" si="106"/>
        <v/>
      </c>
      <c r="N340" s="114" t="str">
        <f t="shared" si="112"/>
        <v>6.18.2.</v>
      </c>
      <c r="O340" s="130" t="s">
        <v>224</v>
      </c>
      <c r="P340" s="194"/>
      <c r="Q340" s="220"/>
      <c r="R340" s="169" t="s">
        <v>54</v>
      </c>
      <c r="S340" s="14" t="str">
        <f>IF(P338=$AE$6,0,IF((P338=$AE$5)*(Q340&lt;&gt;""),1,""))</f>
        <v/>
      </c>
      <c r="T340" s="10"/>
      <c r="U340" s="10" t="s">
        <v>496</v>
      </c>
      <c r="V340" s="190" t="s">
        <v>186</v>
      </c>
      <c r="W340" s="134" t="s">
        <v>411</v>
      </c>
      <c r="X340" s="14">
        <v>1</v>
      </c>
      <c r="Y340" s="10"/>
    </row>
    <row r="341" spans="1:25" ht="31" x14ac:dyDescent="0.35">
      <c r="A341" s="231"/>
      <c r="B341" s="50">
        <v>335</v>
      </c>
      <c r="C341" s="50"/>
      <c r="D341" s="81">
        <v>1</v>
      </c>
      <c r="E341" s="81"/>
      <c r="F341" s="81"/>
      <c r="G341" s="81"/>
      <c r="H341" s="98">
        <f t="shared" si="107"/>
        <v>6</v>
      </c>
      <c r="I341" s="98">
        <f t="shared" si="108"/>
        <v>19</v>
      </c>
      <c r="J341" s="98" t="str">
        <f t="shared" si="109"/>
        <v/>
      </c>
      <c r="K341" s="98" t="str">
        <f t="shared" si="110"/>
        <v/>
      </c>
      <c r="L341" s="98" t="str">
        <f t="shared" si="111"/>
        <v/>
      </c>
      <c r="M341" s="96" t="str">
        <f t="shared" si="106"/>
        <v/>
      </c>
      <c r="N341" s="117" t="str">
        <f t="shared" si="112"/>
        <v>6.19.</v>
      </c>
      <c r="O341" s="27" t="s">
        <v>15</v>
      </c>
      <c r="P341" s="10"/>
      <c r="Q341" s="11"/>
      <c r="R341" s="12"/>
      <c r="S341" s="14" t="s">
        <v>184</v>
      </c>
      <c r="T341" s="10"/>
      <c r="U341" s="10" t="s">
        <v>496</v>
      </c>
      <c r="V341" s="31"/>
      <c r="W341" s="139" t="s">
        <v>418</v>
      </c>
      <c r="X341" s="14" t="s">
        <v>184</v>
      </c>
      <c r="Y341" s="10"/>
    </row>
    <row r="342" spans="1:25" ht="31" x14ac:dyDescent="0.35">
      <c r="A342" s="231"/>
      <c r="B342" s="50">
        <v>336</v>
      </c>
      <c r="C342" s="50"/>
      <c r="D342" s="81"/>
      <c r="E342" s="81">
        <v>1</v>
      </c>
      <c r="F342" s="81"/>
      <c r="G342" s="81"/>
      <c r="H342" s="98">
        <f t="shared" si="107"/>
        <v>6</v>
      </c>
      <c r="I342" s="98">
        <f t="shared" si="108"/>
        <v>19</v>
      </c>
      <c r="J342" s="98">
        <f t="shared" si="109"/>
        <v>1</v>
      </c>
      <c r="K342" s="98" t="str">
        <f t="shared" si="110"/>
        <v/>
      </c>
      <c r="L342" s="98" t="str">
        <f t="shared" si="111"/>
        <v/>
      </c>
      <c r="M342" s="96" t="str">
        <f t="shared" si="106"/>
        <v/>
      </c>
      <c r="N342" s="114" t="str">
        <f t="shared" si="112"/>
        <v>6.19.1.</v>
      </c>
      <c r="O342" s="130" t="s">
        <v>223</v>
      </c>
      <c r="P342" s="194"/>
      <c r="Q342" s="10"/>
      <c r="R342" s="169" t="s">
        <v>54</v>
      </c>
      <c r="S342" s="14" t="str">
        <f>IF(P341=$AE$6,0,IF((P341=$AE$5)*(Q342&lt;&gt;""),1,""))</f>
        <v/>
      </c>
      <c r="T342" s="10"/>
      <c r="U342" s="10" t="s">
        <v>496</v>
      </c>
      <c r="V342" s="190" t="s">
        <v>186</v>
      </c>
      <c r="W342" s="134" t="s">
        <v>411</v>
      </c>
      <c r="X342" s="14">
        <v>1</v>
      </c>
      <c r="Y342" s="10"/>
    </row>
    <row r="343" spans="1:25" ht="31" x14ac:dyDescent="0.35">
      <c r="A343" s="231"/>
      <c r="B343" s="50">
        <v>337</v>
      </c>
      <c r="C343" s="50"/>
      <c r="D343" s="81"/>
      <c r="E343" s="81">
        <v>1</v>
      </c>
      <c r="F343" s="81"/>
      <c r="G343" s="81"/>
      <c r="H343" s="98">
        <f t="shared" si="107"/>
        <v>6</v>
      </c>
      <c r="I343" s="98">
        <f t="shared" si="108"/>
        <v>19</v>
      </c>
      <c r="J343" s="98">
        <f t="shared" si="109"/>
        <v>2</v>
      </c>
      <c r="K343" s="98" t="str">
        <f t="shared" si="110"/>
        <v/>
      </c>
      <c r="L343" s="98" t="str">
        <f t="shared" si="111"/>
        <v/>
      </c>
      <c r="M343" s="96" t="str">
        <f t="shared" si="106"/>
        <v/>
      </c>
      <c r="N343" s="114" t="str">
        <f t="shared" si="112"/>
        <v>6.19.2.</v>
      </c>
      <c r="O343" s="130" t="s">
        <v>224</v>
      </c>
      <c r="P343" s="194"/>
      <c r="Q343" s="10"/>
      <c r="R343" s="169" t="s">
        <v>54</v>
      </c>
      <c r="S343" s="14" t="str">
        <f>IF(P341=$AE$6,0,IF((P341=$AE$5)*(Q343&lt;&gt;""),1,""))</f>
        <v/>
      </c>
      <c r="T343" s="10"/>
      <c r="U343" s="10" t="s">
        <v>496</v>
      </c>
      <c r="V343" s="190" t="s">
        <v>186</v>
      </c>
      <c r="W343" s="134" t="s">
        <v>411</v>
      </c>
      <c r="X343" s="14">
        <v>1</v>
      </c>
      <c r="Y343" s="10"/>
    </row>
    <row r="344" spans="1:25" ht="31" x14ac:dyDescent="0.35">
      <c r="A344" s="231"/>
      <c r="B344" s="50">
        <v>338</v>
      </c>
      <c r="C344" s="50"/>
      <c r="D344" s="81">
        <v>1</v>
      </c>
      <c r="E344" s="81"/>
      <c r="F344" s="81"/>
      <c r="G344" s="81"/>
      <c r="H344" s="98">
        <f t="shared" si="107"/>
        <v>6</v>
      </c>
      <c r="I344" s="98">
        <f t="shared" si="108"/>
        <v>20</v>
      </c>
      <c r="J344" s="98" t="str">
        <f t="shared" si="109"/>
        <v/>
      </c>
      <c r="K344" s="98" t="str">
        <f t="shared" si="110"/>
        <v/>
      </c>
      <c r="L344" s="98" t="str">
        <f t="shared" si="111"/>
        <v/>
      </c>
      <c r="M344" s="96" t="str">
        <f t="shared" si="106"/>
        <v/>
      </c>
      <c r="N344" s="117" t="str">
        <f t="shared" si="112"/>
        <v>6.20.</v>
      </c>
      <c r="O344" s="27" t="s">
        <v>16</v>
      </c>
      <c r="P344" s="10"/>
      <c r="Q344" s="11"/>
      <c r="R344" s="12"/>
      <c r="S344" s="14" t="s">
        <v>184</v>
      </c>
      <c r="T344" s="10"/>
      <c r="U344" s="10" t="s">
        <v>496</v>
      </c>
      <c r="V344" s="31"/>
      <c r="W344" s="139" t="s">
        <v>418</v>
      </c>
      <c r="X344" s="14" t="s">
        <v>184</v>
      </c>
      <c r="Y344" s="10"/>
    </row>
    <row r="345" spans="1:25" ht="31" x14ac:dyDescent="0.35">
      <c r="A345" s="231"/>
      <c r="B345" s="50">
        <v>339</v>
      </c>
      <c r="C345" s="50"/>
      <c r="D345" s="81"/>
      <c r="E345" s="81">
        <v>1</v>
      </c>
      <c r="F345" s="81"/>
      <c r="G345" s="81"/>
      <c r="H345" s="98">
        <f t="shared" si="107"/>
        <v>6</v>
      </c>
      <c r="I345" s="98">
        <f t="shared" si="108"/>
        <v>20</v>
      </c>
      <c r="J345" s="98">
        <f t="shared" si="109"/>
        <v>1</v>
      </c>
      <c r="K345" s="98" t="str">
        <f t="shared" si="110"/>
        <v/>
      </c>
      <c r="L345" s="98" t="str">
        <f t="shared" si="111"/>
        <v/>
      </c>
      <c r="M345" s="96" t="str">
        <f t="shared" si="106"/>
        <v/>
      </c>
      <c r="N345" s="114" t="str">
        <f t="shared" si="112"/>
        <v>6.20.1.</v>
      </c>
      <c r="O345" s="130" t="s">
        <v>223</v>
      </c>
      <c r="P345" s="194"/>
      <c r="Q345" s="10"/>
      <c r="R345" s="169" t="s">
        <v>54</v>
      </c>
      <c r="S345" s="14" t="str">
        <f>IF(P344=$AE$6,0,IF((P344=$AE$5)*(Q345&lt;&gt;""),1,""))</f>
        <v/>
      </c>
      <c r="T345" s="10"/>
      <c r="U345" s="10" t="s">
        <v>496</v>
      </c>
      <c r="V345" s="190" t="s">
        <v>186</v>
      </c>
      <c r="W345" s="134" t="s">
        <v>411</v>
      </c>
      <c r="X345" s="14">
        <v>1</v>
      </c>
      <c r="Y345" s="10"/>
    </row>
    <row r="346" spans="1:25" ht="31" x14ac:dyDescent="0.35">
      <c r="A346" s="231"/>
      <c r="B346" s="50">
        <v>340</v>
      </c>
      <c r="C346" s="50"/>
      <c r="D346" s="81"/>
      <c r="E346" s="81">
        <v>1</v>
      </c>
      <c r="F346" s="81"/>
      <c r="G346" s="81"/>
      <c r="H346" s="98">
        <f t="shared" si="107"/>
        <v>6</v>
      </c>
      <c r="I346" s="98">
        <f t="shared" si="108"/>
        <v>20</v>
      </c>
      <c r="J346" s="98">
        <f t="shared" si="109"/>
        <v>2</v>
      </c>
      <c r="K346" s="98" t="str">
        <f t="shared" si="110"/>
        <v/>
      </c>
      <c r="L346" s="98" t="str">
        <f t="shared" si="111"/>
        <v/>
      </c>
      <c r="M346" s="96" t="str">
        <f t="shared" si="106"/>
        <v/>
      </c>
      <c r="N346" s="114" t="str">
        <f t="shared" si="112"/>
        <v>6.20.2.</v>
      </c>
      <c r="O346" s="130" t="s">
        <v>224</v>
      </c>
      <c r="P346" s="194"/>
      <c r="Q346" s="10"/>
      <c r="R346" s="169" t="s">
        <v>54</v>
      </c>
      <c r="S346" s="14" t="str">
        <f>IF(P344=$AE$6,0,IF((P344=$AE$5)*(Q346&lt;&gt;""),1,""))</f>
        <v/>
      </c>
      <c r="T346" s="10"/>
      <c r="U346" s="10" t="s">
        <v>496</v>
      </c>
      <c r="V346" s="190" t="s">
        <v>186</v>
      </c>
      <c r="W346" s="134" t="s">
        <v>411</v>
      </c>
      <c r="X346" s="14">
        <v>1</v>
      </c>
      <c r="Y346" s="10"/>
    </row>
    <row r="347" spans="1:25" ht="31" x14ac:dyDescent="0.35">
      <c r="A347" s="231"/>
      <c r="B347" s="50">
        <v>341</v>
      </c>
      <c r="C347" s="50"/>
      <c r="D347" s="81">
        <v>1</v>
      </c>
      <c r="E347" s="81"/>
      <c r="F347" s="81"/>
      <c r="G347" s="81"/>
      <c r="H347" s="98">
        <f t="shared" si="107"/>
        <v>6</v>
      </c>
      <c r="I347" s="98">
        <f t="shared" si="108"/>
        <v>21</v>
      </c>
      <c r="J347" s="98" t="str">
        <f t="shared" si="109"/>
        <v/>
      </c>
      <c r="K347" s="98" t="str">
        <f t="shared" si="110"/>
        <v/>
      </c>
      <c r="L347" s="98" t="str">
        <f t="shared" si="111"/>
        <v/>
      </c>
      <c r="M347" s="96" t="str">
        <f t="shared" si="106"/>
        <v/>
      </c>
      <c r="N347" s="117" t="str">
        <f t="shared" si="112"/>
        <v>6.21.</v>
      </c>
      <c r="O347" s="27" t="s">
        <v>197</v>
      </c>
      <c r="P347" s="10"/>
      <c r="Q347" s="11"/>
      <c r="R347" s="12"/>
      <c r="S347" s="14" t="s">
        <v>184</v>
      </c>
      <c r="T347" s="10"/>
      <c r="U347" s="10" t="s">
        <v>496</v>
      </c>
      <c r="V347" s="31"/>
      <c r="W347" s="139" t="s">
        <v>418</v>
      </c>
      <c r="X347" s="14" t="s">
        <v>184</v>
      </c>
      <c r="Y347" s="10"/>
    </row>
    <row r="348" spans="1:25" ht="31" x14ac:dyDescent="0.35">
      <c r="A348" s="231"/>
      <c r="B348" s="50">
        <v>342</v>
      </c>
      <c r="C348" s="50"/>
      <c r="D348" s="81"/>
      <c r="E348" s="81">
        <v>1</v>
      </c>
      <c r="F348" s="81"/>
      <c r="G348" s="81"/>
      <c r="H348" s="98">
        <f t="shared" si="107"/>
        <v>6</v>
      </c>
      <c r="I348" s="98">
        <f t="shared" si="108"/>
        <v>21</v>
      </c>
      <c r="J348" s="98">
        <f t="shared" si="109"/>
        <v>1</v>
      </c>
      <c r="K348" s="98" t="str">
        <f t="shared" si="110"/>
        <v/>
      </c>
      <c r="L348" s="98" t="str">
        <f t="shared" si="111"/>
        <v/>
      </c>
      <c r="M348" s="96" t="str">
        <f t="shared" si="106"/>
        <v/>
      </c>
      <c r="N348" s="114" t="str">
        <f t="shared" si="112"/>
        <v>6.21.1.</v>
      </c>
      <c r="O348" s="130" t="s">
        <v>223</v>
      </c>
      <c r="P348" s="194"/>
      <c r="Q348" s="10"/>
      <c r="R348" s="169" t="s">
        <v>54</v>
      </c>
      <c r="S348" s="14" t="str">
        <f>IF(P347=$AE$6,0,IF((P347=$AE$5)*(Q348&lt;&gt;""),1,""))</f>
        <v/>
      </c>
      <c r="T348" s="10"/>
      <c r="U348" s="10" t="s">
        <v>496</v>
      </c>
      <c r="V348" s="190" t="s">
        <v>186</v>
      </c>
      <c r="W348" s="134" t="s">
        <v>411</v>
      </c>
      <c r="X348" s="14">
        <v>1</v>
      </c>
      <c r="Y348" s="10"/>
    </row>
    <row r="349" spans="1:25" ht="31" x14ac:dyDescent="0.35">
      <c r="A349" s="231"/>
      <c r="B349" s="50">
        <v>343</v>
      </c>
      <c r="C349" s="50"/>
      <c r="D349" s="81"/>
      <c r="E349" s="81">
        <v>1</v>
      </c>
      <c r="F349" s="81"/>
      <c r="G349" s="81"/>
      <c r="H349" s="98">
        <f t="shared" si="107"/>
        <v>6</v>
      </c>
      <c r="I349" s="98">
        <f t="shared" si="108"/>
        <v>21</v>
      </c>
      <c r="J349" s="98">
        <f t="shared" si="109"/>
        <v>2</v>
      </c>
      <c r="K349" s="98" t="str">
        <f t="shared" si="110"/>
        <v/>
      </c>
      <c r="L349" s="98" t="str">
        <f t="shared" si="111"/>
        <v/>
      </c>
      <c r="M349" s="96" t="str">
        <f t="shared" si="106"/>
        <v/>
      </c>
      <c r="N349" s="114" t="str">
        <f t="shared" si="112"/>
        <v>6.21.2.</v>
      </c>
      <c r="O349" s="130" t="s">
        <v>224</v>
      </c>
      <c r="P349" s="194"/>
      <c r="Q349" s="10"/>
      <c r="R349" s="169" t="s">
        <v>54</v>
      </c>
      <c r="S349" s="14" t="str">
        <f>IF(P347=$AE$6,0,IF((P347=$AE$5)*(Q349&lt;&gt;""),1,""))</f>
        <v/>
      </c>
      <c r="T349" s="10"/>
      <c r="U349" s="10" t="s">
        <v>496</v>
      </c>
      <c r="V349" s="190" t="s">
        <v>186</v>
      </c>
      <c r="W349" s="134" t="s">
        <v>411</v>
      </c>
      <c r="X349" s="14">
        <v>1</v>
      </c>
      <c r="Y349" s="10"/>
    </row>
    <row r="350" spans="1:25" ht="31" x14ac:dyDescent="0.35">
      <c r="A350" s="231"/>
      <c r="B350" s="50">
        <v>344</v>
      </c>
      <c r="C350" s="50"/>
      <c r="D350" s="81">
        <v>1</v>
      </c>
      <c r="E350" s="81"/>
      <c r="F350" s="81"/>
      <c r="G350" s="81"/>
      <c r="H350" s="98">
        <f t="shared" si="107"/>
        <v>6</v>
      </c>
      <c r="I350" s="98">
        <f t="shared" si="108"/>
        <v>22</v>
      </c>
      <c r="J350" s="98" t="str">
        <f t="shared" si="109"/>
        <v/>
      </c>
      <c r="K350" s="98" t="str">
        <f t="shared" si="110"/>
        <v/>
      </c>
      <c r="L350" s="98" t="str">
        <f t="shared" si="111"/>
        <v/>
      </c>
      <c r="M350" s="96" t="str">
        <f t="shared" si="106"/>
        <v/>
      </c>
      <c r="N350" s="117" t="str">
        <f t="shared" si="112"/>
        <v>6.22.</v>
      </c>
      <c r="O350" s="27" t="s">
        <v>17</v>
      </c>
      <c r="P350" s="10"/>
      <c r="Q350" s="11"/>
      <c r="R350" s="12"/>
      <c r="S350" s="14" t="s">
        <v>184</v>
      </c>
      <c r="T350" s="10"/>
      <c r="U350" s="10" t="s">
        <v>496</v>
      </c>
      <c r="V350" s="31"/>
      <c r="W350" s="139" t="s">
        <v>418</v>
      </c>
      <c r="X350" s="14" t="s">
        <v>184</v>
      </c>
      <c r="Y350" s="10"/>
    </row>
    <row r="351" spans="1:25" ht="31" x14ac:dyDescent="0.35">
      <c r="A351" s="231"/>
      <c r="B351" s="50">
        <v>345</v>
      </c>
      <c r="C351" s="50"/>
      <c r="D351" s="81"/>
      <c r="E351" s="81">
        <v>1</v>
      </c>
      <c r="F351" s="81"/>
      <c r="G351" s="81"/>
      <c r="H351" s="98">
        <f t="shared" si="107"/>
        <v>6</v>
      </c>
      <c r="I351" s="98">
        <f t="shared" si="108"/>
        <v>22</v>
      </c>
      <c r="J351" s="98">
        <f t="shared" si="109"/>
        <v>1</v>
      </c>
      <c r="K351" s="98" t="str">
        <f t="shared" si="110"/>
        <v/>
      </c>
      <c r="L351" s="98" t="str">
        <f t="shared" si="111"/>
        <v/>
      </c>
      <c r="M351" s="96" t="str">
        <f t="shared" si="106"/>
        <v/>
      </c>
      <c r="N351" s="114" t="str">
        <f t="shared" si="112"/>
        <v>6.22.1.</v>
      </c>
      <c r="O351" s="130" t="s">
        <v>223</v>
      </c>
      <c r="P351" s="194"/>
      <c r="Q351" s="10"/>
      <c r="R351" s="169" t="s">
        <v>54</v>
      </c>
      <c r="S351" s="14" t="str">
        <f>IF(P350=$AE$6,0,IF((P350=$AE$5)*(Q351&lt;&gt;""),1,""))</f>
        <v/>
      </c>
      <c r="T351" s="10"/>
      <c r="U351" s="10" t="s">
        <v>496</v>
      </c>
      <c r="V351" s="190" t="s">
        <v>186</v>
      </c>
      <c r="W351" s="134" t="s">
        <v>411</v>
      </c>
      <c r="X351" s="14">
        <v>1</v>
      </c>
      <c r="Y351" s="10"/>
    </row>
    <row r="352" spans="1:25" ht="31" x14ac:dyDescent="0.35">
      <c r="A352" s="231"/>
      <c r="B352" s="50">
        <v>346</v>
      </c>
      <c r="C352" s="50"/>
      <c r="D352" s="81"/>
      <c r="E352" s="81">
        <v>1</v>
      </c>
      <c r="F352" s="81"/>
      <c r="G352" s="81"/>
      <c r="H352" s="98">
        <f t="shared" si="107"/>
        <v>6</v>
      </c>
      <c r="I352" s="98">
        <f t="shared" si="108"/>
        <v>22</v>
      </c>
      <c r="J352" s="98">
        <f t="shared" si="109"/>
        <v>2</v>
      </c>
      <c r="K352" s="98" t="str">
        <f t="shared" si="110"/>
        <v/>
      </c>
      <c r="L352" s="98" t="str">
        <f t="shared" si="111"/>
        <v/>
      </c>
      <c r="M352" s="96" t="str">
        <f t="shared" si="106"/>
        <v/>
      </c>
      <c r="N352" s="114" t="str">
        <f t="shared" si="112"/>
        <v>6.22.2.</v>
      </c>
      <c r="O352" s="130" t="s">
        <v>224</v>
      </c>
      <c r="P352" s="194"/>
      <c r="Q352" s="10"/>
      <c r="R352" s="169" t="s">
        <v>54</v>
      </c>
      <c r="S352" s="14" t="str">
        <f>IF(P350=$AE$6,0,IF((P350=$AE$5)*(Q352&lt;&gt;""),1,""))</f>
        <v/>
      </c>
      <c r="T352" s="10"/>
      <c r="U352" s="10" t="s">
        <v>496</v>
      </c>
      <c r="V352" s="190" t="s">
        <v>186</v>
      </c>
      <c r="W352" s="134" t="s">
        <v>411</v>
      </c>
      <c r="X352" s="14">
        <v>1</v>
      </c>
      <c r="Y352" s="10"/>
    </row>
    <row r="353" spans="1:25" ht="31" x14ac:dyDescent="0.35">
      <c r="A353" s="231"/>
      <c r="B353" s="50">
        <v>347</v>
      </c>
      <c r="C353" s="50"/>
      <c r="D353" s="81">
        <v>1</v>
      </c>
      <c r="E353" s="81"/>
      <c r="F353" s="81"/>
      <c r="G353" s="81"/>
      <c r="H353" s="98">
        <f t="shared" si="107"/>
        <v>6</v>
      </c>
      <c r="I353" s="98">
        <f t="shared" si="108"/>
        <v>23</v>
      </c>
      <c r="J353" s="98" t="str">
        <f t="shared" si="109"/>
        <v/>
      </c>
      <c r="K353" s="98" t="str">
        <f t="shared" si="110"/>
        <v/>
      </c>
      <c r="L353" s="98" t="str">
        <f t="shared" si="111"/>
        <v/>
      </c>
      <c r="M353" s="96" t="str">
        <f t="shared" si="106"/>
        <v/>
      </c>
      <c r="N353" s="117" t="str">
        <f t="shared" si="112"/>
        <v>6.23.</v>
      </c>
      <c r="O353" s="27" t="s">
        <v>18</v>
      </c>
      <c r="P353" s="10"/>
      <c r="Q353" s="11"/>
      <c r="R353" s="12"/>
      <c r="S353" s="14" t="s">
        <v>184</v>
      </c>
      <c r="T353" s="10"/>
      <c r="U353" s="10" t="s">
        <v>496</v>
      </c>
      <c r="V353" s="31"/>
      <c r="W353" s="139" t="s">
        <v>418</v>
      </c>
      <c r="X353" s="14" t="s">
        <v>184</v>
      </c>
      <c r="Y353" s="10"/>
    </row>
    <row r="354" spans="1:25" ht="31" x14ac:dyDescent="0.35">
      <c r="A354" s="231"/>
      <c r="B354" s="50">
        <v>348</v>
      </c>
      <c r="C354" s="50"/>
      <c r="D354" s="81"/>
      <c r="E354" s="81">
        <v>1</v>
      </c>
      <c r="F354" s="81"/>
      <c r="G354" s="81"/>
      <c r="H354" s="98">
        <f t="shared" si="107"/>
        <v>6</v>
      </c>
      <c r="I354" s="98">
        <f t="shared" si="108"/>
        <v>23</v>
      </c>
      <c r="J354" s="98">
        <f t="shared" si="109"/>
        <v>1</v>
      </c>
      <c r="K354" s="98" t="str">
        <f t="shared" si="110"/>
        <v/>
      </c>
      <c r="L354" s="98" t="str">
        <f t="shared" si="111"/>
        <v/>
      </c>
      <c r="M354" s="96" t="str">
        <f t="shared" si="106"/>
        <v/>
      </c>
      <c r="N354" s="114" t="str">
        <f t="shared" si="112"/>
        <v>6.23.1.</v>
      </c>
      <c r="O354" s="130" t="s">
        <v>223</v>
      </c>
      <c r="P354" s="194"/>
      <c r="Q354" s="10"/>
      <c r="R354" s="169" t="s">
        <v>59</v>
      </c>
      <c r="S354" s="14" t="str">
        <f>IF(P353=$AE$6,0,IF((P353=$AE$5)*(Q354&lt;&gt;""),1,""))</f>
        <v/>
      </c>
      <c r="T354" s="10"/>
      <c r="U354" s="10" t="s">
        <v>496</v>
      </c>
      <c r="V354" s="190" t="s">
        <v>186</v>
      </c>
      <c r="W354" s="134" t="s">
        <v>411</v>
      </c>
      <c r="X354" s="14">
        <v>1</v>
      </c>
      <c r="Y354" s="10"/>
    </row>
    <row r="355" spans="1:25" ht="31" x14ac:dyDescent="0.35">
      <c r="A355" s="231"/>
      <c r="B355" s="50">
        <v>349</v>
      </c>
      <c r="C355" s="50"/>
      <c r="D355" s="81"/>
      <c r="E355" s="81">
        <v>1</v>
      </c>
      <c r="F355" s="81"/>
      <c r="G355" s="81"/>
      <c r="H355" s="98">
        <f t="shared" si="107"/>
        <v>6</v>
      </c>
      <c r="I355" s="98">
        <f t="shared" si="108"/>
        <v>23</v>
      </c>
      <c r="J355" s="98">
        <f t="shared" si="109"/>
        <v>2</v>
      </c>
      <c r="K355" s="98" t="str">
        <f t="shared" si="110"/>
        <v/>
      </c>
      <c r="L355" s="98" t="str">
        <f t="shared" si="111"/>
        <v/>
      </c>
      <c r="M355" s="96" t="str">
        <f t="shared" si="106"/>
        <v/>
      </c>
      <c r="N355" s="114" t="str">
        <f t="shared" si="112"/>
        <v>6.23.2.</v>
      </c>
      <c r="O355" s="130" t="s">
        <v>224</v>
      </c>
      <c r="P355" s="194"/>
      <c r="Q355" s="10"/>
      <c r="R355" s="169" t="s">
        <v>59</v>
      </c>
      <c r="S355" s="14" t="str">
        <f>IF(P353=$AE$6,0,IF((P353=$AE$5)*(Q355&lt;&gt;""),1,""))</f>
        <v/>
      </c>
      <c r="T355" s="10"/>
      <c r="U355" s="10" t="s">
        <v>496</v>
      </c>
      <c r="V355" s="190" t="s">
        <v>186</v>
      </c>
      <c r="W355" s="134" t="s">
        <v>411</v>
      </c>
      <c r="X355" s="14">
        <v>1</v>
      </c>
      <c r="Y355" s="10"/>
    </row>
    <row r="356" spans="1:25" ht="31" x14ac:dyDescent="0.35">
      <c r="A356" s="231"/>
      <c r="B356" s="50">
        <v>350</v>
      </c>
      <c r="C356" s="50"/>
      <c r="D356" s="81">
        <v>1</v>
      </c>
      <c r="E356" s="81"/>
      <c r="F356" s="81"/>
      <c r="G356" s="81"/>
      <c r="H356" s="98">
        <f t="shared" si="107"/>
        <v>6</v>
      </c>
      <c r="I356" s="98">
        <f t="shared" si="108"/>
        <v>24</v>
      </c>
      <c r="J356" s="98" t="str">
        <f t="shared" si="109"/>
        <v/>
      </c>
      <c r="K356" s="98" t="str">
        <f t="shared" si="110"/>
        <v/>
      </c>
      <c r="L356" s="98" t="str">
        <f t="shared" si="111"/>
        <v/>
      </c>
      <c r="M356" s="96" t="str">
        <f t="shared" si="106"/>
        <v/>
      </c>
      <c r="N356" s="117" t="str">
        <f t="shared" si="112"/>
        <v>6.24.</v>
      </c>
      <c r="O356" s="27" t="s">
        <v>19</v>
      </c>
      <c r="P356" s="10"/>
      <c r="Q356" s="11"/>
      <c r="R356" s="12"/>
      <c r="S356" s="14" t="s">
        <v>184</v>
      </c>
      <c r="T356" s="10"/>
      <c r="U356" s="10" t="s">
        <v>496</v>
      </c>
      <c r="V356" s="31"/>
      <c r="W356" s="139" t="s">
        <v>418</v>
      </c>
      <c r="X356" s="14" t="s">
        <v>184</v>
      </c>
      <c r="Y356" s="10"/>
    </row>
    <row r="357" spans="1:25" ht="31" x14ac:dyDescent="0.35">
      <c r="A357" s="231"/>
      <c r="B357" s="50">
        <v>351</v>
      </c>
      <c r="C357" s="50"/>
      <c r="D357" s="81"/>
      <c r="E357" s="81">
        <v>1</v>
      </c>
      <c r="F357" s="81"/>
      <c r="G357" s="81"/>
      <c r="H357" s="98">
        <f t="shared" si="107"/>
        <v>6</v>
      </c>
      <c r="I357" s="98">
        <f t="shared" si="108"/>
        <v>24</v>
      </c>
      <c r="J357" s="98">
        <f t="shared" si="109"/>
        <v>1</v>
      </c>
      <c r="K357" s="98" t="str">
        <f t="shared" si="110"/>
        <v/>
      </c>
      <c r="L357" s="98" t="str">
        <f t="shared" si="111"/>
        <v/>
      </c>
      <c r="M357" s="96" t="str">
        <f t="shared" si="106"/>
        <v/>
      </c>
      <c r="N357" s="114" t="str">
        <f t="shared" si="112"/>
        <v>6.24.1.</v>
      </c>
      <c r="O357" s="130" t="s">
        <v>223</v>
      </c>
      <c r="P357" s="194"/>
      <c r="Q357" s="10"/>
      <c r="R357" s="169" t="s">
        <v>59</v>
      </c>
      <c r="S357" s="14" t="str">
        <f>IF(P356=$AE$6,0,IF((P356=$AE$5)*(Q357&lt;&gt;""),1,""))</f>
        <v/>
      </c>
      <c r="T357" s="10"/>
      <c r="U357" s="10" t="s">
        <v>496</v>
      </c>
      <c r="V357" s="190" t="s">
        <v>186</v>
      </c>
      <c r="W357" s="134" t="s">
        <v>411</v>
      </c>
      <c r="X357" s="14">
        <v>1</v>
      </c>
      <c r="Y357" s="10"/>
    </row>
    <row r="358" spans="1:25" ht="31" x14ac:dyDescent="0.35">
      <c r="A358" s="231"/>
      <c r="B358" s="50">
        <v>352</v>
      </c>
      <c r="C358" s="50"/>
      <c r="D358" s="81"/>
      <c r="E358" s="81">
        <v>1</v>
      </c>
      <c r="F358" s="81"/>
      <c r="G358" s="81"/>
      <c r="H358" s="98">
        <f t="shared" si="107"/>
        <v>6</v>
      </c>
      <c r="I358" s="98">
        <f t="shared" si="108"/>
        <v>24</v>
      </c>
      <c r="J358" s="98">
        <f t="shared" si="109"/>
        <v>2</v>
      </c>
      <c r="K358" s="98" t="str">
        <f t="shared" si="110"/>
        <v/>
      </c>
      <c r="L358" s="98" t="str">
        <f t="shared" si="111"/>
        <v/>
      </c>
      <c r="M358" s="96" t="str">
        <f t="shared" si="106"/>
        <v/>
      </c>
      <c r="N358" s="114" t="str">
        <f t="shared" si="112"/>
        <v>6.24.2.</v>
      </c>
      <c r="O358" s="130" t="s">
        <v>224</v>
      </c>
      <c r="P358" s="194"/>
      <c r="Q358" s="10"/>
      <c r="R358" s="169" t="s">
        <v>59</v>
      </c>
      <c r="S358" s="14" t="str">
        <f>IF(P356=$AE$6,0,IF((P356=$AE$5)*(Q358&lt;&gt;""),1,""))</f>
        <v/>
      </c>
      <c r="T358" s="10"/>
      <c r="U358" s="10" t="s">
        <v>496</v>
      </c>
      <c r="V358" s="190" t="s">
        <v>186</v>
      </c>
      <c r="W358" s="134" t="s">
        <v>411</v>
      </c>
      <c r="X358" s="14">
        <v>1</v>
      </c>
      <c r="Y358" s="10"/>
    </row>
    <row r="359" spans="1:25" ht="45" x14ac:dyDescent="0.35">
      <c r="A359" s="231"/>
      <c r="B359" s="50">
        <v>353</v>
      </c>
      <c r="C359" s="50"/>
      <c r="D359" s="81">
        <v>1</v>
      </c>
      <c r="E359" s="81"/>
      <c r="F359" s="81"/>
      <c r="G359" s="81"/>
      <c r="H359" s="98">
        <f t="shared" si="107"/>
        <v>6</v>
      </c>
      <c r="I359" s="98">
        <f t="shared" si="108"/>
        <v>25</v>
      </c>
      <c r="J359" s="98" t="str">
        <f t="shared" si="109"/>
        <v/>
      </c>
      <c r="K359" s="98" t="str">
        <f t="shared" si="110"/>
        <v/>
      </c>
      <c r="L359" s="98" t="str">
        <f t="shared" si="111"/>
        <v/>
      </c>
      <c r="M359" s="96" t="str">
        <f t="shared" si="106"/>
        <v/>
      </c>
      <c r="N359" s="117" t="str">
        <f t="shared" si="112"/>
        <v>6.25.</v>
      </c>
      <c r="O359" s="27" t="s">
        <v>227</v>
      </c>
      <c r="P359" s="10"/>
      <c r="Q359" s="11"/>
      <c r="R359" s="169" t="s">
        <v>484</v>
      </c>
      <c r="S359" s="14" t="s">
        <v>184</v>
      </c>
      <c r="T359" s="10"/>
      <c r="U359" s="10" t="s">
        <v>496</v>
      </c>
      <c r="V359" s="31"/>
      <c r="W359" s="139" t="s">
        <v>418</v>
      </c>
      <c r="X359" s="14" t="s">
        <v>184</v>
      </c>
      <c r="Y359" s="10"/>
    </row>
    <row r="360" spans="1:25" ht="31" x14ac:dyDescent="0.35">
      <c r="A360" s="231"/>
      <c r="B360" s="50">
        <v>354</v>
      </c>
      <c r="C360" s="50"/>
      <c r="D360" s="81"/>
      <c r="E360" s="81">
        <v>1</v>
      </c>
      <c r="F360" s="81"/>
      <c r="G360" s="81"/>
      <c r="H360" s="98">
        <f t="shared" si="107"/>
        <v>6</v>
      </c>
      <c r="I360" s="98">
        <f t="shared" si="108"/>
        <v>25</v>
      </c>
      <c r="J360" s="98">
        <f t="shared" si="109"/>
        <v>1</v>
      </c>
      <c r="K360" s="98" t="str">
        <f t="shared" si="110"/>
        <v/>
      </c>
      <c r="L360" s="98" t="str">
        <f t="shared" si="111"/>
        <v/>
      </c>
      <c r="M360" s="96" t="str">
        <f t="shared" si="106"/>
        <v/>
      </c>
      <c r="N360" s="114" t="str">
        <f t="shared" si="112"/>
        <v>6.25.1.</v>
      </c>
      <c r="O360" s="130" t="s">
        <v>223</v>
      </c>
      <c r="P360" s="194"/>
      <c r="Q360" s="10"/>
      <c r="R360" s="169" t="s">
        <v>54</v>
      </c>
      <c r="S360" s="14" t="str">
        <f>IF(P359=$AE$6,0,IF((P359=$AE$5)*(Q360&lt;&gt;""),1,""))</f>
        <v/>
      </c>
      <c r="T360" s="10"/>
      <c r="U360" s="10" t="s">
        <v>496</v>
      </c>
      <c r="V360" s="190" t="s">
        <v>186</v>
      </c>
      <c r="W360" s="134" t="s">
        <v>411</v>
      </c>
      <c r="X360" s="14">
        <v>1</v>
      </c>
      <c r="Y360" s="10"/>
    </row>
    <row r="361" spans="1:25" ht="31" x14ac:dyDescent="0.35">
      <c r="A361" s="231"/>
      <c r="B361" s="50">
        <v>355</v>
      </c>
      <c r="C361" s="50"/>
      <c r="D361" s="81"/>
      <c r="E361" s="81">
        <v>1</v>
      </c>
      <c r="F361" s="81"/>
      <c r="G361" s="81"/>
      <c r="H361" s="98">
        <f t="shared" si="107"/>
        <v>6</v>
      </c>
      <c r="I361" s="98">
        <f t="shared" si="108"/>
        <v>25</v>
      </c>
      <c r="J361" s="98">
        <f t="shared" si="109"/>
        <v>2</v>
      </c>
      <c r="K361" s="98" t="str">
        <f t="shared" si="110"/>
        <v/>
      </c>
      <c r="L361" s="98" t="str">
        <f t="shared" si="111"/>
        <v/>
      </c>
      <c r="M361" s="96" t="str">
        <f t="shared" si="106"/>
        <v/>
      </c>
      <c r="N361" s="114" t="str">
        <f t="shared" si="112"/>
        <v>6.25.2.</v>
      </c>
      <c r="O361" s="130" t="s">
        <v>224</v>
      </c>
      <c r="P361" s="194"/>
      <c r="Q361" s="10"/>
      <c r="R361" s="169" t="s">
        <v>54</v>
      </c>
      <c r="S361" s="14" t="str">
        <f>IF(P359=$AE$6,0,IF((P359=$AE$5)*(Q361&lt;&gt;""),1,""))</f>
        <v/>
      </c>
      <c r="T361" s="10"/>
      <c r="U361" s="10" t="s">
        <v>496</v>
      </c>
      <c r="V361" s="190" t="s">
        <v>186</v>
      </c>
      <c r="W361" s="134" t="s">
        <v>411</v>
      </c>
      <c r="X361" s="14">
        <v>1</v>
      </c>
      <c r="Y361" s="10"/>
    </row>
    <row r="362" spans="1:25" ht="31" x14ac:dyDescent="0.35">
      <c r="A362" s="231"/>
      <c r="B362" s="50">
        <v>356</v>
      </c>
      <c r="C362" s="50"/>
      <c r="D362" s="81">
        <v>1</v>
      </c>
      <c r="E362" s="81"/>
      <c r="F362" s="81"/>
      <c r="G362" s="81"/>
      <c r="H362" s="98">
        <f t="shared" si="107"/>
        <v>6</v>
      </c>
      <c r="I362" s="98">
        <f t="shared" si="108"/>
        <v>26</v>
      </c>
      <c r="J362" s="98" t="str">
        <f t="shared" si="109"/>
        <v/>
      </c>
      <c r="K362" s="98" t="str">
        <f t="shared" si="110"/>
        <v/>
      </c>
      <c r="L362" s="98" t="str">
        <f t="shared" si="111"/>
        <v/>
      </c>
      <c r="M362" s="96" t="str">
        <f t="shared" si="106"/>
        <v/>
      </c>
      <c r="N362" s="117" t="str">
        <f t="shared" si="112"/>
        <v>6.26.</v>
      </c>
      <c r="O362" s="27" t="s">
        <v>20</v>
      </c>
      <c r="P362" s="10"/>
      <c r="Q362" s="11"/>
      <c r="R362" s="12"/>
      <c r="S362" s="14" t="s">
        <v>184</v>
      </c>
      <c r="T362" s="10"/>
      <c r="U362" s="10" t="s">
        <v>496</v>
      </c>
      <c r="V362" s="31"/>
      <c r="W362" s="139" t="s">
        <v>419</v>
      </c>
      <c r="X362" s="14" t="s">
        <v>184</v>
      </c>
      <c r="Y362" s="10"/>
    </row>
    <row r="363" spans="1:25" ht="31" x14ac:dyDescent="0.35">
      <c r="A363" s="231"/>
      <c r="B363" s="50">
        <v>357</v>
      </c>
      <c r="C363" s="50"/>
      <c r="D363" s="81"/>
      <c r="E363" s="81">
        <v>1</v>
      </c>
      <c r="F363" s="81"/>
      <c r="G363" s="81"/>
      <c r="H363" s="98">
        <f t="shared" si="107"/>
        <v>6</v>
      </c>
      <c r="I363" s="98">
        <f t="shared" si="108"/>
        <v>26</v>
      </c>
      <c r="J363" s="98">
        <f t="shared" si="109"/>
        <v>1</v>
      </c>
      <c r="K363" s="98" t="str">
        <f t="shared" si="110"/>
        <v/>
      </c>
      <c r="L363" s="98" t="str">
        <f t="shared" si="111"/>
        <v/>
      </c>
      <c r="M363" s="96" t="str">
        <f t="shared" si="106"/>
        <v/>
      </c>
      <c r="N363" s="114" t="str">
        <f t="shared" si="112"/>
        <v>6.26.1.</v>
      </c>
      <c r="O363" s="130" t="s">
        <v>223</v>
      </c>
      <c r="P363" s="194"/>
      <c r="Q363" s="10"/>
      <c r="R363" s="169" t="s">
        <v>54</v>
      </c>
      <c r="S363" s="14" t="str">
        <f>IF(P362=$AE$6,0,IF((P362=$AE$5)*(Q363&lt;&gt;""),1,""))</f>
        <v/>
      </c>
      <c r="T363" s="10"/>
      <c r="U363" s="10" t="s">
        <v>496</v>
      </c>
      <c r="V363" s="190" t="s">
        <v>186</v>
      </c>
      <c r="W363" s="134" t="s">
        <v>411</v>
      </c>
      <c r="X363" s="14">
        <v>1</v>
      </c>
      <c r="Y363" s="10"/>
    </row>
    <row r="364" spans="1:25" ht="31" x14ac:dyDescent="0.35">
      <c r="A364" s="231"/>
      <c r="B364" s="50">
        <v>358</v>
      </c>
      <c r="C364" s="50"/>
      <c r="D364" s="81"/>
      <c r="E364" s="81">
        <v>1</v>
      </c>
      <c r="F364" s="81"/>
      <c r="G364" s="81"/>
      <c r="H364" s="98">
        <f t="shared" si="107"/>
        <v>6</v>
      </c>
      <c r="I364" s="98">
        <f t="shared" si="108"/>
        <v>26</v>
      </c>
      <c r="J364" s="98">
        <f t="shared" si="109"/>
        <v>2</v>
      </c>
      <c r="K364" s="98" t="str">
        <f t="shared" si="110"/>
        <v/>
      </c>
      <c r="L364" s="98" t="str">
        <f t="shared" si="111"/>
        <v/>
      </c>
      <c r="M364" s="96" t="str">
        <f t="shared" si="106"/>
        <v/>
      </c>
      <c r="N364" s="114" t="str">
        <f t="shared" si="112"/>
        <v>6.26.2.</v>
      </c>
      <c r="O364" s="130" t="s">
        <v>224</v>
      </c>
      <c r="P364" s="194"/>
      <c r="Q364" s="10"/>
      <c r="R364" s="169" t="s">
        <v>54</v>
      </c>
      <c r="S364" s="14" t="str">
        <f>IF(P362=$AE$6,0,IF((P362=$AE$5)*(Q364&lt;&gt;""),1,""))</f>
        <v/>
      </c>
      <c r="T364" s="10"/>
      <c r="U364" s="10" t="s">
        <v>496</v>
      </c>
      <c r="V364" s="190" t="s">
        <v>186</v>
      </c>
      <c r="W364" s="134" t="s">
        <v>411</v>
      </c>
      <c r="X364" s="14">
        <v>1</v>
      </c>
      <c r="Y364" s="10"/>
    </row>
    <row r="365" spans="1:25" ht="45" x14ac:dyDescent="0.35">
      <c r="A365" s="231"/>
      <c r="B365" s="50">
        <v>359</v>
      </c>
      <c r="C365" s="50"/>
      <c r="D365" s="81">
        <v>1</v>
      </c>
      <c r="E365" s="81"/>
      <c r="F365" s="81"/>
      <c r="G365" s="81"/>
      <c r="H365" s="98">
        <f t="shared" si="107"/>
        <v>6</v>
      </c>
      <c r="I365" s="98">
        <f t="shared" si="108"/>
        <v>27</v>
      </c>
      <c r="J365" s="98" t="str">
        <f t="shared" si="109"/>
        <v/>
      </c>
      <c r="K365" s="98" t="str">
        <f t="shared" si="110"/>
        <v/>
      </c>
      <c r="L365" s="98" t="str">
        <f t="shared" si="111"/>
        <v/>
      </c>
      <c r="M365" s="96" t="str">
        <f t="shared" si="106"/>
        <v/>
      </c>
      <c r="N365" s="117" t="str">
        <f t="shared" si="112"/>
        <v>6.27.</v>
      </c>
      <c r="O365" s="27" t="s">
        <v>21</v>
      </c>
      <c r="P365" s="10"/>
      <c r="Q365" s="11"/>
      <c r="R365" s="12"/>
      <c r="S365" s="14" t="s">
        <v>184</v>
      </c>
      <c r="T365" s="10"/>
      <c r="U365" s="10" t="s">
        <v>496</v>
      </c>
      <c r="V365" s="31"/>
      <c r="W365" s="139" t="s">
        <v>418</v>
      </c>
      <c r="X365" s="14" t="s">
        <v>184</v>
      </c>
      <c r="Y365" s="10"/>
    </row>
    <row r="366" spans="1:25" ht="31" x14ac:dyDescent="0.35">
      <c r="A366" s="231"/>
      <c r="B366" s="50">
        <v>360</v>
      </c>
      <c r="C366" s="50"/>
      <c r="D366" s="81"/>
      <c r="E366" s="81">
        <v>1</v>
      </c>
      <c r="F366" s="81"/>
      <c r="G366" s="81"/>
      <c r="H366" s="98">
        <f t="shared" si="107"/>
        <v>6</v>
      </c>
      <c r="I366" s="98">
        <f t="shared" si="108"/>
        <v>27</v>
      </c>
      <c r="J366" s="98">
        <f t="shared" si="109"/>
        <v>1</v>
      </c>
      <c r="K366" s="98" t="str">
        <f t="shared" si="110"/>
        <v/>
      </c>
      <c r="L366" s="98" t="str">
        <f t="shared" si="111"/>
        <v/>
      </c>
      <c r="M366" s="96" t="str">
        <f t="shared" si="106"/>
        <v/>
      </c>
      <c r="N366" s="114" t="str">
        <f t="shared" si="112"/>
        <v>6.27.1.</v>
      </c>
      <c r="O366" s="130" t="s">
        <v>223</v>
      </c>
      <c r="P366" s="194"/>
      <c r="Q366" s="10"/>
      <c r="R366" s="169" t="s">
        <v>54</v>
      </c>
      <c r="S366" s="14" t="str">
        <f>IF(P365=$AE$6,0,IF((P365=$AE$5)*(Q366&lt;&gt;""),1,""))</f>
        <v/>
      </c>
      <c r="T366" s="10"/>
      <c r="U366" s="10" t="s">
        <v>496</v>
      </c>
      <c r="V366" s="190" t="s">
        <v>186</v>
      </c>
      <c r="W366" s="134" t="s">
        <v>411</v>
      </c>
      <c r="X366" s="14">
        <v>1</v>
      </c>
      <c r="Y366" s="10"/>
    </row>
    <row r="367" spans="1:25" ht="31" x14ac:dyDescent="0.35">
      <c r="A367" s="231"/>
      <c r="B367" s="50">
        <v>361</v>
      </c>
      <c r="C367" s="50"/>
      <c r="D367" s="81"/>
      <c r="E367" s="81">
        <v>1</v>
      </c>
      <c r="F367" s="81"/>
      <c r="G367" s="81"/>
      <c r="H367" s="98">
        <f t="shared" si="107"/>
        <v>6</v>
      </c>
      <c r="I367" s="98">
        <f t="shared" si="108"/>
        <v>27</v>
      </c>
      <c r="J367" s="98">
        <f t="shared" si="109"/>
        <v>2</v>
      </c>
      <c r="K367" s="98" t="str">
        <f t="shared" si="110"/>
        <v/>
      </c>
      <c r="L367" s="98" t="str">
        <f t="shared" si="111"/>
        <v/>
      </c>
      <c r="M367" s="96" t="str">
        <f t="shared" si="106"/>
        <v/>
      </c>
      <c r="N367" s="114" t="str">
        <f t="shared" si="112"/>
        <v>6.27.2.</v>
      </c>
      <c r="O367" s="130" t="s">
        <v>224</v>
      </c>
      <c r="P367" s="194"/>
      <c r="Q367" s="10"/>
      <c r="R367" s="169" t="s">
        <v>54</v>
      </c>
      <c r="S367" s="14" t="str">
        <f>IF(P365=$AE$6,0,IF((P365=$AE$5)*(Q367&lt;&gt;""),1,""))</f>
        <v/>
      </c>
      <c r="T367" s="10"/>
      <c r="U367" s="10" t="s">
        <v>496</v>
      </c>
      <c r="V367" s="190" t="s">
        <v>186</v>
      </c>
      <c r="W367" s="134" t="s">
        <v>411</v>
      </c>
      <c r="X367" s="14">
        <v>1</v>
      </c>
      <c r="Y367" s="10"/>
    </row>
    <row r="368" spans="1:25" ht="31" x14ac:dyDescent="0.35">
      <c r="A368" s="231"/>
      <c r="B368" s="50">
        <v>362</v>
      </c>
      <c r="C368" s="50"/>
      <c r="D368" s="81">
        <v>1</v>
      </c>
      <c r="E368" s="81"/>
      <c r="F368" s="81"/>
      <c r="G368" s="81"/>
      <c r="H368" s="98">
        <f t="shared" si="107"/>
        <v>6</v>
      </c>
      <c r="I368" s="98">
        <f t="shared" si="108"/>
        <v>28</v>
      </c>
      <c r="J368" s="98" t="str">
        <f t="shared" si="109"/>
        <v/>
      </c>
      <c r="K368" s="98" t="str">
        <f t="shared" si="110"/>
        <v/>
      </c>
      <c r="L368" s="98" t="str">
        <f t="shared" si="111"/>
        <v/>
      </c>
      <c r="M368" s="96" t="str">
        <f t="shared" si="106"/>
        <v/>
      </c>
      <c r="N368" s="117" t="str">
        <f t="shared" si="112"/>
        <v>6.28.</v>
      </c>
      <c r="O368" s="27" t="s">
        <v>22</v>
      </c>
      <c r="P368" s="10"/>
      <c r="Q368" s="11"/>
      <c r="R368" s="12"/>
      <c r="S368" s="14" t="s">
        <v>184</v>
      </c>
      <c r="T368" s="10"/>
      <c r="U368" s="10" t="s">
        <v>496</v>
      </c>
      <c r="V368" s="31"/>
      <c r="W368" s="139" t="s">
        <v>418</v>
      </c>
      <c r="X368" s="14" t="s">
        <v>184</v>
      </c>
      <c r="Y368" s="10"/>
    </row>
    <row r="369" spans="1:25" ht="31" x14ac:dyDescent="0.35">
      <c r="A369" s="231"/>
      <c r="B369" s="50">
        <v>363</v>
      </c>
      <c r="C369" s="50"/>
      <c r="D369" s="81"/>
      <c r="E369" s="81">
        <v>1</v>
      </c>
      <c r="F369" s="81"/>
      <c r="G369" s="81"/>
      <c r="H369" s="98">
        <f t="shared" si="107"/>
        <v>6</v>
      </c>
      <c r="I369" s="98">
        <f t="shared" si="108"/>
        <v>28</v>
      </c>
      <c r="J369" s="98">
        <f t="shared" si="109"/>
        <v>1</v>
      </c>
      <c r="K369" s="98" t="str">
        <f t="shared" si="110"/>
        <v/>
      </c>
      <c r="L369" s="98" t="str">
        <f t="shared" si="111"/>
        <v/>
      </c>
      <c r="M369" s="96" t="str">
        <f t="shared" si="106"/>
        <v/>
      </c>
      <c r="N369" s="114" t="str">
        <f t="shared" si="112"/>
        <v>6.28.1.</v>
      </c>
      <c r="O369" s="130" t="s">
        <v>223</v>
      </c>
      <c r="P369" s="194"/>
      <c r="Q369" s="10"/>
      <c r="R369" s="169" t="s">
        <v>54</v>
      </c>
      <c r="S369" s="14" t="str">
        <f>IF(P368=$AE$6,0,IF((P368=$AE$5)*(Q369&lt;&gt;""),1,""))</f>
        <v/>
      </c>
      <c r="T369" s="10"/>
      <c r="U369" s="10" t="s">
        <v>496</v>
      </c>
      <c r="V369" s="190" t="s">
        <v>186</v>
      </c>
      <c r="W369" s="134" t="s">
        <v>411</v>
      </c>
      <c r="X369" s="14">
        <v>1</v>
      </c>
      <c r="Y369" s="10"/>
    </row>
    <row r="370" spans="1:25" ht="31" x14ac:dyDescent="0.35">
      <c r="A370" s="231"/>
      <c r="B370" s="50">
        <v>364</v>
      </c>
      <c r="C370" s="50"/>
      <c r="D370" s="81"/>
      <c r="E370" s="81">
        <v>1</v>
      </c>
      <c r="F370" s="81"/>
      <c r="G370" s="81"/>
      <c r="H370" s="98">
        <f t="shared" si="107"/>
        <v>6</v>
      </c>
      <c r="I370" s="98">
        <f t="shared" si="108"/>
        <v>28</v>
      </c>
      <c r="J370" s="98">
        <f t="shared" si="109"/>
        <v>2</v>
      </c>
      <c r="K370" s="98" t="str">
        <f t="shared" si="110"/>
        <v/>
      </c>
      <c r="L370" s="98" t="str">
        <f t="shared" si="111"/>
        <v/>
      </c>
      <c r="M370" s="96" t="str">
        <f t="shared" si="106"/>
        <v/>
      </c>
      <c r="N370" s="114" t="str">
        <f t="shared" si="112"/>
        <v>6.28.2.</v>
      </c>
      <c r="O370" s="130" t="s">
        <v>224</v>
      </c>
      <c r="P370" s="194"/>
      <c r="Q370" s="10"/>
      <c r="R370" s="169" t="s">
        <v>54</v>
      </c>
      <c r="S370" s="14" t="str">
        <f>IF(P368=$AE$6,0,IF((P368=$AE$5)*(Q370&lt;&gt;""),1,""))</f>
        <v/>
      </c>
      <c r="T370" s="10"/>
      <c r="U370" s="10" t="s">
        <v>496</v>
      </c>
      <c r="V370" s="190" t="s">
        <v>186</v>
      </c>
      <c r="W370" s="134" t="s">
        <v>411</v>
      </c>
      <c r="X370" s="14">
        <v>1</v>
      </c>
      <c r="Y370" s="10"/>
    </row>
    <row r="371" spans="1:25" ht="31" x14ac:dyDescent="0.35">
      <c r="A371" s="231"/>
      <c r="B371" s="50">
        <v>365</v>
      </c>
      <c r="C371" s="50"/>
      <c r="D371" s="81">
        <v>1</v>
      </c>
      <c r="E371" s="81"/>
      <c r="F371" s="81"/>
      <c r="G371" s="81"/>
      <c r="H371" s="98">
        <f t="shared" si="107"/>
        <v>6</v>
      </c>
      <c r="I371" s="98">
        <f t="shared" si="108"/>
        <v>29</v>
      </c>
      <c r="J371" s="98" t="str">
        <f t="shared" si="109"/>
        <v/>
      </c>
      <c r="K371" s="98" t="str">
        <f t="shared" si="110"/>
        <v/>
      </c>
      <c r="L371" s="98" t="str">
        <f t="shared" si="111"/>
        <v/>
      </c>
      <c r="M371" s="96" t="str">
        <f t="shared" si="106"/>
        <v/>
      </c>
      <c r="N371" s="117" t="str">
        <f t="shared" si="112"/>
        <v>6.29.</v>
      </c>
      <c r="O371" s="27" t="s">
        <v>23</v>
      </c>
      <c r="P371" s="10"/>
      <c r="Q371" s="11"/>
      <c r="R371" s="12"/>
      <c r="S371" s="14" t="s">
        <v>184</v>
      </c>
      <c r="T371" s="10"/>
      <c r="U371" s="10" t="s">
        <v>496</v>
      </c>
      <c r="V371" s="31"/>
      <c r="W371" s="139" t="s">
        <v>418</v>
      </c>
      <c r="X371" s="14" t="s">
        <v>184</v>
      </c>
      <c r="Y371" s="10"/>
    </row>
    <row r="372" spans="1:25" ht="31" x14ac:dyDescent="0.35">
      <c r="A372" s="231"/>
      <c r="B372" s="50">
        <v>366</v>
      </c>
      <c r="C372" s="50"/>
      <c r="D372" s="81"/>
      <c r="E372" s="81">
        <v>1</v>
      </c>
      <c r="F372" s="81"/>
      <c r="G372" s="81"/>
      <c r="H372" s="98">
        <f t="shared" si="107"/>
        <v>6</v>
      </c>
      <c r="I372" s="98">
        <f t="shared" si="108"/>
        <v>29</v>
      </c>
      <c r="J372" s="98">
        <f t="shared" si="109"/>
        <v>1</v>
      </c>
      <c r="K372" s="98" t="str">
        <f t="shared" si="110"/>
        <v/>
      </c>
      <c r="L372" s="98" t="str">
        <f t="shared" si="111"/>
        <v/>
      </c>
      <c r="M372" s="96" t="str">
        <f t="shared" si="106"/>
        <v/>
      </c>
      <c r="N372" s="114" t="str">
        <f t="shared" si="112"/>
        <v>6.29.1.</v>
      </c>
      <c r="O372" s="130" t="s">
        <v>223</v>
      </c>
      <c r="P372" s="194"/>
      <c r="Q372" s="10"/>
      <c r="R372" s="169" t="s">
        <v>54</v>
      </c>
      <c r="S372" s="14" t="str">
        <f>IF(P371=$AE$6,0,IF((P371=$AE$5)*(Q372&lt;&gt;""),1,""))</f>
        <v/>
      </c>
      <c r="T372" s="10"/>
      <c r="U372" s="10" t="s">
        <v>496</v>
      </c>
      <c r="V372" s="190" t="s">
        <v>186</v>
      </c>
      <c r="W372" s="134" t="s">
        <v>411</v>
      </c>
      <c r="X372" s="14">
        <v>1</v>
      </c>
      <c r="Y372" s="10"/>
    </row>
    <row r="373" spans="1:25" ht="31" x14ac:dyDescent="0.35">
      <c r="A373" s="231"/>
      <c r="B373" s="50">
        <v>367</v>
      </c>
      <c r="C373" s="50"/>
      <c r="D373" s="81"/>
      <c r="E373" s="81">
        <v>1</v>
      </c>
      <c r="F373" s="81"/>
      <c r="G373" s="81"/>
      <c r="H373" s="98">
        <f t="shared" si="107"/>
        <v>6</v>
      </c>
      <c r="I373" s="98">
        <f t="shared" si="108"/>
        <v>29</v>
      </c>
      <c r="J373" s="98">
        <f t="shared" si="109"/>
        <v>2</v>
      </c>
      <c r="K373" s="98" t="str">
        <f t="shared" si="110"/>
        <v/>
      </c>
      <c r="L373" s="98" t="str">
        <f t="shared" si="111"/>
        <v/>
      </c>
      <c r="M373" s="96" t="str">
        <f t="shared" si="106"/>
        <v/>
      </c>
      <c r="N373" s="114" t="str">
        <f t="shared" si="112"/>
        <v>6.29.2.</v>
      </c>
      <c r="O373" s="130" t="s">
        <v>224</v>
      </c>
      <c r="P373" s="194"/>
      <c r="Q373" s="10"/>
      <c r="R373" s="169" t="s">
        <v>54</v>
      </c>
      <c r="S373" s="14" t="str">
        <f>IF(P371=$AE$6,0,IF((P371=$AE$5)*(Q373&lt;&gt;""),1,""))</f>
        <v/>
      </c>
      <c r="T373" s="10"/>
      <c r="U373" s="10" t="s">
        <v>496</v>
      </c>
      <c r="V373" s="190" t="s">
        <v>186</v>
      </c>
      <c r="W373" s="134" t="s">
        <v>411</v>
      </c>
      <c r="X373" s="14">
        <v>1</v>
      </c>
      <c r="Y373" s="10"/>
    </row>
    <row r="374" spans="1:25" ht="31" x14ac:dyDescent="0.35">
      <c r="A374" s="231"/>
      <c r="B374" s="50">
        <v>368</v>
      </c>
      <c r="C374" s="50"/>
      <c r="D374" s="81">
        <v>1</v>
      </c>
      <c r="E374" s="81"/>
      <c r="F374" s="81"/>
      <c r="G374" s="81"/>
      <c r="H374" s="98">
        <f t="shared" si="107"/>
        <v>6</v>
      </c>
      <c r="I374" s="98">
        <f t="shared" si="108"/>
        <v>30</v>
      </c>
      <c r="J374" s="98" t="str">
        <f t="shared" si="109"/>
        <v/>
      </c>
      <c r="K374" s="98" t="str">
        <f t="shared" si="110"/>
        <v/>
      </c>
      <c r="L374" s="98" t="str">
        <f t="shared" si="111"/>
        <v/>
      </c>
      <c r="M374" s="96" t="str">
        <f t="shared" si="106"/>
        <v/>
      </c>
      <c r="N374" s="117" t="str">
        <f t="shared" si="112"/>
        <v>6.30.</v>
      </c>
      <c r="O374" s="27" t="s">
        <v>24</v>
      </c>
      <c r="P374" s="10"/>
      <c r="Q374" s="11"/>
      <c r="R374" s="12"/>
      <c r="S374" s="14" t="s">
        <v>184</v>
      </c>
      <c r="T374" s="10"/>
      <c r="U374" s="10" t="s">
        <v>496</v>
      </c>
      <c r="V374" s="31"/>
      <c r="W374" s="14" t="s">
        <v>400</v>
      </c>
      <c r="X374" s="14" t="s">
        <v>184</v>
      </c>
      <c r="Y374" s="10"/>
    </row>
    <row r="375" spans="1:25" ht="31" x14ac:dyDescent="0.35">
      <c r="A375" s="231"/>
      <c r="B375" s="50">
        <v>369</v>
      </c>
      <c r="C375" s="50"/>
      <c r="D375" s="81"/>
      <c r="E375" s="81">
        <v>1</v>
      </c>
      <c r="F375" s="81"/>
      <c r="G375" s="81"/>
      <c r="H375" s="98">
        <f t="shared" si="107"/>
        <v>6</v>
      </c>
      <c r="I375" s="98">
        <f t="shared" si="108"/>
        <v>30</v>
      </c>
      <c r="J375" s="98">
        <f t="shared" si="109"/>
        <v>1</v>
      </c>
      <c r="K375" s="98" t="str">
        <f t="shared" si="110"/>
        <v/>
      </c>
      <c r="L375" s="98" t="str">
        <f t="shared" si="111"/>
        <v/>
      </c>
      <c r="M375" s="96" t="str">
        <f t="shared" si="106"/>
        <v/>
      </c>
      <c r="N375" s="114" t="str">
        <f t="shared" si="112"/>
        <v>6.30.1.</v>
      </c>
      <c r="O375" s="130" t="s">
        <v>223</v>
      </c>
      <c r="P375" s="194"/>
      <c r="Q375" s="10"/>
      <c r="R375" s="169" t="s">
        <v>54</v>
      </c>
      <c r="S375" s="14" t="str">
        <f>IF(P374=$AE$6,0,IF((P374=$AE$5)*(Q375&lt;&gt;""),1,""))</f>
        <v/>
      </c>
      <c r="T375" s="10"/>
      <c r="U375" s="10" t="s">
        <v>496</v>
      </c>
      <c r="V375" s="190" t="s">
        <v>186</v>
      </c>
      <c r="W375" s="14" t="s">
        <v>411</v>
      </c>
      <c r="X375" s="14">
        <v>1</v>
      </c>
      <c r="Y375" s="10"/>
    </row>
    <row r="376" spans="1:25" ht="31" x14ac:dyDescent="0.35">
      <c r="A376" s="231"/>
      <c r="B376" s="50">
        <v>370</v>
      </c>
      <c r="C376" s="50"/>
      <c r="D376" s="81"/>
      <c r="E376" s="81">
        <v>1</v>
      </c>
      <c r="F376" s="81"/>
      <c r="G376" s="81"/>
      <c r="H376" s="98">
        <f t="shared" si="107"/>
        <v>6</v>
      </c>
      <c r="I376" s="98">
        <f t="shared" si="108"/>
        <v>30</v>
      </c>
      <c r="J376" s="98">
        <f t="shared" si="109"/>
        <v>2</v>
      </c>
      <c r="K376" s="98" t="str">
        <f t="shared" si="110"/>
        <v/>
      </c>
      <c r="L376" s="98" t="str">
        <f t="shared" si="111"/>
        <v/>
      </c>
      <c r="M376" s="96" t="str">
        <f t="shared" si="106"/>
        <v/>
      </c>
      <c r="N376" s="114" t="str">
        <f t="shared" si="112"/>
        <v>6.30.2.</v>
      </c>
      <c r="O376" s="130" t="s">
        <v>224</v>
      </c>
      <c r="P376" s="194"/>
      <c r="Q376" s="10"/>
      <c r="R376" s="169" t="s">
        <v>54</v>
      </c>
      <c r="S376" s="14" t="str">
        <f>IF(P374=$AE$6,0,IF((P374=$AE$5)*(Q376&lt;&gt;""),1,""))</f>
        <v/>
      </c>
      <c r="T376" s="10"/>
      <c r="U376" s="10" t="s">
        <v>496</v>
      </c>
      <c r="V376" s="190" t="s">
        <v>186</v>
      </c>
      <c r="W376" s="14" t="s">
        <v>411</v>
      </c>
      <c r="X376" s="14">
        <v>1</v>
      </c>
      <c r="Y376" s="10"/>
    </row>
    <row r="377" spans="1:25" ht="31" x14ac:dyDescent="0.35">
      <c r="A377" s="231"/>
      <c r="B377" s="56">
        <v>371</v>
      </c>
      <c r="C377" s="56"/>
      <c r="D377" s="80">
        <v>1</v>
      </c>
      <c r="E377" s="80"/>
      <c r="F377" s="80"/>
      <c r="G377" s="80"/>
      <c r="H377" s="97">
        <f t="shared" si="107"/>
        <v>6</v>
      </c>
      <c r="I377" s="97">
        <f t="shared" si="108"/>
        <v>31</v>
      </c>
      <c r="J377" s="97" t="str">
        <f t="shared" si="109"/>
        <v/>
      </c>
      <c r="K377" s="97" t="str">
        <f t="shared" si="110"/>
        <v/>
      </c>
      <c r="L377" s="97" t="str">
        <f t="shared" si="111"/>
        <v/>
      </c>
      <c r="M377" s="96" t="str">
        <f t="shared" si="106"/>
        <v/>
      </c>
      <c r="N377" s="70" t="str">
        <f t="shared" si="112"/>
        <v>6.31.</v>
      </c>
      <c r="O377" s="120" t="s">
        <v>213</v>
      </c>
      <c r="P377" s="194"/>
      <c r="Q377" s="11"/>
      <c r="R377" s="12"/>
      <c r="S377" s="14" t="s">
        <v>184</v>
      </c>
      <c r="T377" s="10"/>
      <c r="U377" s="10" t="s">
        <v>496</v>
      </c>
      <c r="V377" s="31"/>
      <c r="W377" s="14"/>
      <c r="X377" s="14" t="s">
        <v>184</v>
      </c>
      <c r="Y377" s="10"/>
    </row>
    <row r="378" spans="1:25" ht="31" x14ac:dyDescent="0.35">
      <c r="A378" s="231"/>
      <c r="B378" s="50">
        <v>372</v>
      </c>
      <c r="C378" s="50"/>
      <c r="D378" s="221"/>
      <c r="E378" s="221">
        <v>1</v>
      </c>
      <c r="F378" s="221"/>
      <c r="G378" s="221"/>
      <c r="H378" s="98">
        <f t="shared" si="107"/>
        <v>6</v>
      </c>
      <c r="I378" s="98">
        <f t="shared" si="108"/>
        <v>31</v>
      </c>
      <c r="J378" s="98">
        <f t="shared" si="109"/>
        <v>1</v>
      </c>
      <c r="K378" s="98" t="str">
        <f t="shared" si="110"/>
        <v/>
      </c>
      <c r="L378" s="98" t="str">
        <f t="shared" si="111"/>
        <v/>
      </c>
      <c r="M378" s="96" t="str">
        <f t="shared" si="106"/>
        <v/>
      </c>
      <c r="N378" s="117" t="str">
        <f t="shared" si="112"/>
        <v>6.31.1.</v>
      </c>
      <c r="O378" s="27" t="s">
        <v>61</v>
      </c>
      <c r="P378" s="10"/>
      <c r="Q378" s="168"/>
      <c r="R378" s="169" t="s">
        <v>120</v>
      </c>
      <c r="S378" s="14" t="str">
        <f t="shared" ref="S378:S390" si="113">IF(P378="","",IF(P378=$AE$2,$AF$2,IF(P378=$AE$3,$AF$3,"")))</f>
        <v/>
      </c>
      <c r="T378" s="10"/>
      <c r="U378" s="10" t="s">
        <v>496</v>
      </c>
      <c r="V378" s="187" t="s">
        <v>183</v>
      </c>
      <c r="W378" s="14" t="s">
        <v>398</v>
      </c>
      <c r="X378" s="14">
        <v>1</v>
      </c>
      <c r="Y378" s="10"/>
    </row>
    <row r="379" spans="1:25" ht="31" x14ac:dyDescent="0.35">
      <c r="A379" s="231"/>
      <c r="B379" s="50">
        <v>373</v>
      </c>
      <c r="C379" s="50"/>
      <c r="D379" s="221"/>
      <c r="E379" s="221">
        <v>1</v>
      </c>
      <c r="F379" s="221"/>
      <c r="G379" s="221"/>
      <c r="H379" s="98">
        <f t="shared" si="107"/>
        <v>6</v>
      </c>
      <c r="I379" s="98">
        <f t="shared" si="108"/>
        <v>31</v>
      </c>
      <c r="J379" s="98">
        <f t="shared" si="109"/>
        <v>2</v>
      </c>
      <c r="K379" s="98" t="str">
        <f t="shared" si="110"/>
        <v/>
      </c>
      <c r="L379" s="98" t="str">
        <f t="shared" si="111"/>
        <v/>
      </c>
      <c r="M379" s="96" t="str">
        <f t="shared" si="106"/>
        <v/>
      </c>
      <c r="N379" s="117" t="str">
        <f t="shared" si="112"/>
        <v>6.31.2.</v>
      </c>
      <c r="O379" s="27" t="s">
        <v>62</v>
      </c>
      <c r="P379" s="10"/>
      <c r="Q379" s="168"/>
      <c r="R379" s="169" t="s">
        <v>120</v>
      </c>
      <c r="S379" s="14" t="str">
        <f t="shared" si="113"/>
        <v/>
      </c>
      <c r="T379" s="10"/>
      <c r="U379" s="10" t="s">
        <v>496</v>
      </c>
      <c r="V379" s="187" t="s">
        <v>183</v>
      </c>
      <c r="W379" s="14" t="s">
        <v>398</v>
      </c>
      <c r="X379" s="14">
        <v>1</v>
      </c>
      <c r="Y379" s="10"/>
    </row>
    <row r="380" spans="1:25" ht="31" x14ac:dyDescent="0.35">
      <c r="A380" s="231"/>
      <c r="B380" s="50">
        <v>374</v>
      </c>
      <c r="C380" s="50"/>
      <c r="D380" s="221"/>
      <c r="E380" s="221">
        <v>1</v>
      </c>
      <c r="F380" s="221"/>
      <c r="G380" s="221"/>
      <c r="H380" s="98">
        <f t="shared" si="107"/>
        <v>6</v>
      </c>
      <c r="I380" s="98">
        <f t="shared" si="108"/>
        <v>31</v>
      </c>
      <c r="J380" s="98">
        <f t="shared" si="109"/>
        <v>3</v>
      </c>
      <c r="K380" s="98" t="str">
        <f t="shared" si="110"/>
        <v/>
      </c>
      <c r="L380" s="98" t="str">
        <f t="shared" si="111"/>
        <v/>
      </c>
      <c r="M380" s="96" t="str">
        <f t="shared" si="106"/>
        <v/>
      </c>
      <c r="N380" s="117" t="str">
        <f t="shared" si="112"/>
        <v>6.31.3.</v>
      </c>
      <c r="O380" s="25" t="s">
        <v>211</v>
      </c>
      <c r="P380" s="10"/>
      <c r="Q380" s="11"/>
      <c r="R380" s="12"/>
      <c r="S380" s="14" t="str">
        <f>IF(P380="","",IF(P380=$AN$2,$AO$2,IF(P380=$AN$3,$AO$3,IF(P380=$AN$4,$AO$4,IF(P380=$AN$5,$AO$5,IF(P380=$AN$6,$AO$6,""))))))</f>
        <v/>
      </c>
      <c r="T380" s="10"/>
      <c r="U380" s="10" t="s">
        <v>496</v>
      </c>
      <c r="V380" s="187" t="s">
        <v>183</v>
      </c>
      <c r="W380" s="14" t="s">
        <v>398</v>
      </c>
      <c r="X380" s="14">
        <v>1</v>
      </c>
      <c r="Y380" s="10"/>
    </row>
    <row r="381" spans="1:25" ht="31" x14ac:dyDescent="0.35">
      <c r="A381" s="231"/>
      <c r="B381" s="50">
        <v>375</v>
      </c>
      <c r="C381" s="50"/>
      <c r="D381" s="221"/>
      <c r="E381" s="221">
        <v>1</v>
      </c>
      <c r="F381" s="221"/>
      <c r="G381" s="221"/>
      <c r="H381" s="98">
        <f t="shared" si="107"/>
        <v>6</v>
      </c>
      <c r="I381" s="98">
        <f t="shared" si="108"/>
        <v>31</v>
      </c>
      <c r="J381" s="98">
        <f t="shared" si="109"/>
        <v>4</v>
      </c>
      <c r="K381" s="98" t="str">
        <f t="shared" si="110"/>
        <v/>
      </c>
      <c r="L381" s="98" t="str">
        <f t="shared" si="111"/>
        <v/>
      </c>
      <c r="M381" s="96" t="str">
        <f t="shared" si="106"/>
        <v/>
      </c>
      <c r="N381" s="117" t="str">
        <f t="shared" si="112"/>
        <v>6.31.4.</v>
      </c>
      <c r="O381" s="27" t="s">
        <v>98</v>
      </c>
      <c r="P381" s="10"/>
      <c r="Q381" s="168"/>
      <c r="R381" s="169" t="s">
        <v>177</v>
      </c>
      <c r="S381" s="14" t="str">
        <f t="shared" si="113"/>
        <v/>
      </c>
      <c r="T381" s="10"/>
      <c r="U381" s="10" t="s">
        <v>496</v>
      </c>
      <c r="V381" s="187" t="s">
        <v>183</v>
      </c>
      <c r="W381" s="14" t="s">
        <v>398</v>
      </c>
      <c r="X381" s="14">
        <v>1</v>
      </c>
      <c r="Y381" s="10"/>
    </row>
    <row r="382" spans="1:25" ht="31" x14ac:dyDescent="0.35">
      <c r="A382" s="231"/>
      <c r="B382" s="50">
        <v>376</v>
      </c>
      <c r="C382" s="50"/>
      <c r="D382" s="221"/>
      <c r="E382" s="221">
        <v>1</v>
      </c>
      <c r="F382" s="221"/>
      <c r="G382" s="221"/>
      <c r="H382" s="98">
        <f t="shared" si="107"/>
        <v>6</v>
      </c>
      <c r="I382" s="98">
        <f t="shared" si="108"/>
        <v>31</v>
      </c>
      <c r="J382" s="98">
        <f t="shared" si="109"/>
        <v>5</v>
      </c>
      <c r="K382" s="98" t="str">
        <f t="shared" si="110"/>
        <v/>
      </c>
      <c r="L382" s="98" t="str">
        <f t="shared" si="111"/>
        <v/>
      </c>
      <c r="M382" s="96" t="str">
        <f t="shared" si="106"/>
        <v/>
      </c>
      <c r="N382" s="117" t="str">
        <f t="shared" si="112"/>
        <v>6.31.5.</v>
      </c>
      <c r="O382" s="27" t="s">
        <v>128</v>
      </c>
      <c r="P382" s="10"/>
      <c r="Q382" s="11"/>
      <c r="R382" s="12"/>
      <c r="S382" s="14" t="str">
        <f t="shared" si="113"/>
        <v/>
      </c>
      <c r="T382" s="10"/>
      <c r="U382" s="10" t="s">
        <v>496</v>
      </c>
      <c r="V382" s="187" t="s">
        <v>183</v>
      </c>
      <c r="W382" s="26" t="s">
        <v>398</v>
      </c>
      <c r="X382" s="14">
        <v>1</v>
      </c>
      <c r="Y382" s="10"/>
    </row>
    <row r="383" spans="1:25" ht="31" x14ac:dyDescent="0.35">
      <c r="A383" s="231"/>
      <c r="B383" s="50">
        <v>377</v>
      </c>
      <c r="C383" s="50"/>
      <c r="D383" s="221"/>
      <c r="E383" s="221">
        <v>1</v>
      </c>
      <c r="F383" s="221"/>
      <c r="G383" s="221"/>
      <c r="H383" s="98">
        <f t="shared" si="107"/>
        <v>6</v>
      </c>
      <c r="I383" s="98">
        <f t="shared" si="108"/>
        <v>31</v>
      </c>
      <c r="J383" s="98">
        <f t="shared" si="109"/>
        <v>6</v>
      </c>
      <c r="K383" s="98" t="str">
        <f t="shared" si="110"/>
        <v/>
      </c>
      <c r="L383" s="98" t="str">
        <f t="shared" si="111"/>
        <v/>
      </c>
      <c r="M383" s="135" t="str">
        <f t="shared" si="106"/>
        <v/>
      </c>
      <c r="N383" s="117" t="str">
        <f t="shared" si="112"/>
        <v>6.31.6.</v>
      </c>
      <c r="O383" s="27" t="s">
        <v>358</v>
      </c>
      <c r="P383" s="10"/>
      <c r="Q383" s="11"/>
      <c r="R383" s="12"/>
      <c r="S383" s="14" t="str">
        <f t="shared" si="113"/>
        <v/>
      </c>
      <c r="T383" s="10"/>
      <c r="U383" s="10" t="s">
        <v>496</v>
      </c>
      <c r="V383" s="188" t="s">
        <v>183</v>
      </c>
      <c r="W383" s="116" t="s">
        <v>441</v>
      </c>
      <c r="X383" s="14">
        <v>1</v>
      </c>
      <c r="Y383" s="10"/>
    </row>
    <row r="384" spans="1:25" ht="31" x14ac:dyDescent="0.35">
      <c r="A384" s="231"/>
      <c r="B384" s="50">
        <v>378</v>
      </c>
      <c r="C384" s="50"/>
      <c r="D384" s="221"/>
      <c r="E384" s="221"/>
      <c r="F384" s="221">
        <v>1</v>
      </c>
      <c r="G384" s="221"/>
      <c r="H384" s="98">
        <f t="shared" si="107"/>
        <v>6</v>
      </c>
      <c r="I384" s="98">
        <f t="shared" si="108"/>
        <v>31</v>
      </c>
      <c r="J384" s="98">
        <f t="shared" si="109"/>
        <v>6</v>
      </c>
      <c r="K384" s="98">
        <f t="shared" si="110"/>
        <v>1</v>
      </c>
      <c r="L384" s="98" t="str">
        <f t="shared" si="111"/>
        <v/>
      </c>
      <c r="M384" s="96" t="str">
        <f t="shared" si="106"/>
        <v/>
      </c>
      <c r="N384" s="114" t="str">
        <f t="shared" si="112"/>
        <v>6.31.6.1.</v>
      </c>
      <c r="O384" s="130" t="s">
        <v>148</v>
      </c>
      <c r="P384" s="10"/>
      <c r="Q384" s="168"/>
      <c r="R384" s="169" t="s">
        <v>178</v>
      </c>
      <c r="S384" s="14" t="str">
        <f t="shared" si="113"/>
        <v/>
      </c>
      <c r="T384" s="10"/>
      <c r="U384" s="10" t="s">
        <v>496</v>
      </c>
      <c r="V384" s="187" t="s">
        <v>183</v>
      </c>
      <c r="W384" s="26" t="s">
        <v>398</v>
      </c>
      <c r="X384" s="14">
        <v>1</v>
      </c>
      <c r="Y384" s="10"/>
    </row>
    <row r="385" spans="1:25" ht="31" x14ac:dyDescent="0.35">
      <c r="A385" s="231"/>
      <c r="B385" s="50">
        <v>379</v>
      </c>
      <c r="C385" s="50"/>
      <c r="D385" s="221"/>
      <c r="E385" s="221"/>
      <c r="F385" s="221">
        <v>1</v>
      </c>
      <c r="G385" s="221"/>
      <c r="H385" s="98">
        <f t="shared" si="107"/>
        <v>6</v>
      </c>
      <c r="I385" s="98">
        <f t="shared" si="108"/>
        <v>31</v>
      </c>
      <c r="J385" s="98">
        <f t="shared" si="109"/>
        <v>6</v>
      </c>
      <c r="K385" s="98">
        <f t="shared" si="110"/>
        <v>2</v>
      </c>
      <c r="L385" s="98" t="str">
        <f t="shared" si="111"/>
        <v/>
      </c>
      <c r="M385" s="96" t="str">
        <f t="shared" si="106"/>
        <v/>
      </c>
      <c r="N385" s="114" t="str">
        <f t="shared" si="112"/>
        <v>6.31.6.2.</v>
      </c>
      <c r="O385" s="130" t="s">
        <v>149</v>
      </c>
      <c r="P385" s="10"/>
      <c r="Q385" s="168"/>
      <c r="R385" s="171" t="s">
        <v>222</v>
      </c>
      <c r="S385" s="14" t="str">
        <f t="shared" si="113"/>
        <v/>
      </c>
      <c r="T385" s="10"/>
      <c r="U385" s="10" t="s">
        <v>496</v>
      </c>
      <c r="V385" s="187" t="s">
        <v>183</v>
      </c>
      <c r="W385" s="26" t="s">
        <v>398</v>
      </c>
      <c r="X385" s="14">
        <v>1</v>
      </c>
      <c r="Y385" s="10"/>
    </row>
    <row r="386" spans="1:25" ht="31" x14ac:dyDescent="0.35">
      <c r="A386" s="231"/>
      <c r="B386" s="50">
        <v>380</v>
      </c>
      <c r="C386" s="50"/>
      <c r="D386" s="221"/>
      <c r="E386" s="221"/>
      <c r="F386" s="221">
        <v>1</v>
      </c>
      <c r="G386" s="221"/>
      <c r="H386" s="98">
        <f t="shared" si="107"/>
        <v>6</v>
      </c>
      <c r="I386" s="98">
        <f t="shared" si="108"/>
        <v>31</v>
      </c>
      <c r="J386" s="98">
        <f t="shared" si="109"/>
        <v>6</v>
      </c>
      <c r="K386" s="98">
        <f t="shared" si="110"/>
        <v>3</v>
      </c>
      <c r="L386" s="98" t="str">
        <f t="shared" si="111"/>
        <v/>
      </c>
      <c r="M386" s="96" t="str">
        <f t="shared" si="106"/>
        <v/>
      </c>
      <c r="N386" s="114" t="str">
        <f t="shared" si="112"/>
        <v>6.31.6.3.</v>
      </c>
      <c r="O386" s="130" t="s">
        <v>150</v>
      </c>
      <c r="P386" s="10"/>
      <c r="Q386" s="168"/>
      <c r="R386" s="169" t="s">
        <v>178</v>
      </c>
      <c r="S386" s="14" t="str">
        <f t="shared" si="113"/>
        <v/>
      </c>
      <c r="T386" s="10"/>
      <c r="U386" s="10" t="s">
        <v>496</v>
      </c>
      <c r="V386" s="187" t="s">
        <v>183</v>
      </c>
      <c r="W386" s="116" t="s">
        <v>499</v>
      </c>
      <c r="X386" s="14">
        <v>1</v>
      </c>
      <c r="Y386" s="10"/>
    </row>
    <row r="387" spans="1:25" ht="31" x14ac:dyDescent="0.35">
      <c r="A387" s="231"/>
      <c r="B387" s="50">
        <v>381</v>
      </c>
      <c r="C387" s="50"/>
      <c r="D387" s="221"/>
      <c r="E387" s="221">
        <v>1</v>
      </c>
      <c r="F387" s="221"/>
      <c r="G387" s="221"/>
      <c r="H387" s="98">
        <f t="shared" si="107"/>
        <v>6</v>
      </c>
      <c r="I387" s="98">
        <f t="shared" si="108"/>
        <v>31</v>
      </c>
      <c r="J387" s="98">
        <f t="shared" si="109"/>
        <v>7</v>
      </c>
      <c r="K387" s="98" t="str">
        <f t="shared" si="110"/>
        <v/>
      </c>
      <c r="L387" s="98" t="str">
        <f t="shared" si="111"/>
        <v/>
      </c>
      <c r="M387" s="96" t="str">
        <f t="shared" si="106"/>
        <v/>
      </c>
      <c r="N387" s="117" t="str">
        <f t="shared" si="112"/>
        <v>6.31.7.</v>
      </c>
      <c r="O387" s="27" t="s">
        <v>151</v>
      </c>
      <c r="P387" s="10"/>
      <c r="Q387" s="168"/>
      <c r="R387" s="169" t="s">
        <v>178</v>
      </c>
      <c r="S387" s="14" t="str">
        <f t="shared" si="113"/>
        <v/>
      </c>
      <c r="T387" s="10"/>
      <c r="U387" s="10" t="s">
        <v>496</v>
      </c>
      <c r="V387" s="187" t="s">
        <v>183</v>
      </c>
      <c r="W387" s="116" t="s">
        <v>499</v>
      </c>
      <c r="X387" s="14">
        <v>1</v>
      </c>
      <c r="Y387" s="10"/>
    </row>
    <row r="388" spans="1:25" ht="31" x14ac:dyDescent="0.35">
      <c r="A388" s="231"/>
      <c r="B388" s="50">
        <v>382</v>
      </c>
      <c r="C388" s="50"/>
      <c r="D388" s="221"/>
      <c r="E388" s="221">
        <v>1</v>
      </c>
      <c r="F388" s="221"/>
      <c r="G388" s="221"/>
      <c r="H388" s="98">
        <f t="shared" si="107"/>
        <v>6</v>
      </c>
      <c r="I388" s="98">
        <f t="shared" si="108"/>
        <v>31</v>
      </c>
      <c r="J388" s="98">
        <f t="shared" si="109"/>
        <v>8</v>
      </c>
      <c r="K388" s="98" t="str">
        <f t="shared" si="110"/>
        <v/>
      </c>
      <c r="L388" s="98" t="str">
        <f t="shared" si="111"/>
        <v/>
      </c>
      <c r="M388" s="96" t="str">
        <f t="shared" si="106"/>
        <v/>
      </c>
      <c r="N388" s="117" t="str">
        <f t="shared" si="112"/>
        <v>6.31.8.</v>
      </c>
      <c r="O388" s="27" t="s">
        <v>152</v>
      </c>
      <c r="P388" s="10"/>
      <c r="Q388" s="168"/>
      <c r="R388" s="169" t="s">
        <v>178</v>
      </c>
      <c r="S388" s="14" t="str">
        <f t="shared" si="113"/>
        <v/>
      </c>
      <c r="T388" s="10"/>
      <c r="U388" s="10" t="s">
        <v>496</v>
      </c>
      <c r="V388" s="187" t="s">
        <v>183</v>
      </c>
      <c r="W388" s="14" t="s">
        <v>398</v>
      </c>
      <c r="X388" s="14">
        <v>1</v>
      </c>
      <c r="Y388" s="10"/>
    </row>
    <row r="389" spans="1:25" ht="31" x14ac:dyDescent="0.35">
      <c r="A389" s="231"/>
      <c r="B389" s="50">
        <v>383</v>
      </c>
      <c r="C389" s="50"/>
      <c r="D389" s="221"/>
      <c r="E389" s="221">
        <v>1</v>
      </c>
      <c r="F389" s="221"/>
      <c r="G389" s="221"/>
      <c r="H389" s="98">
        <f t="shared" si="107"/>
        <v>6</v>
      </c>
      <c r="I389" s="98">
        <f t="shared" si="108"/>
        <v>31</v>
      </c>
      <c r="J389" s="98">
        <f t="shared" si="109"/>
        <v>9</v>
      </c>
      <c r="K389" s="98" t="str">
        <f t="shared" si="110"/>
        <v/>
      </c>
      <c r="L389" s="98" t="str">
        <f t="shared" si="111"/>
        <v/>
      </c>
      <c r="M389" s="96" t="str">
        <f t="shared" si="106"/>
        <v/>
      </c>
      <c r="N389" s="117" t="str">
        <f t="shared" si="112"/>
        <v>6.31.9.</v>
      </c>
      <c r="O389" s="27" t="s">
        <v>153</v>
      </c>
      <c r="P389" s="10"/>
      <c r="Q389" s="168"/>
      <c r="R389" s="171" t="s">
        <v>175</v>
      </c>
      <c r="S389" s="14" t="str">
        <f t="shared" si="113"/>
        <v/>
      </c>
      <c r="T389" s="10"/>
      <c r="U389" s="10" t="s">
        <v>496</v>
      </c>
      <c r="V389" s="187" t="s">
        <v>183</v>
      </c>
      <c r="W389" s="14" t="s">
        <v>398</v>
      </c>
      <c r="X389" s="14">
        <v>1</v>
      </c>
      <c r="Y389" s="10"/>
    </row>
    <row r="390" spans="1:25" ht="31" x14ac:dyDescent="0.35">
      <c r="A390" s="231"/>
      <c r="B390" s="121">
        <v>384</v>
      </c>
      <c r="C390" s="121"/>
      <c r="D390" s="83">
        <v>1</v>
      </c>
      <c r="E390" s="83"/>
      <c r="F390" s="83"/>
      <c r="G390" s="83"/>
      <c r="H390" s="97">
        <f t="shared" si="107"/>
        <v>6</v>
      </c>
      <c r="I390" s="97">
        <f t="shared" si="108"/>
        <v>32</v>
      </c>
      <c r="J390" s="97" t="str">
        <f t="shared" si="109"/>
        <v/>
      </c>
      <c r="K390" s="97" t="str">
        <f t="shared" si="110"/>
        <v/>
      </c>
      <c r="L390" s="97" t="str">
        <f t="shared" si="111"/>
        <v/>
      </c>
      <c r="M390" s="96" t="str">
        <f t="shared" ref="M390:M437" si="114">IF(N390=N391,"*","")</f>
        <v/>
      </c>
      <c r="N390" s="117" t="str">
        <f t="shared" si="112"/>
        <v>6.32.</v>
      </c>
      <c r="O390" s="120" t="s">
        <v>147</v>
      </c>
      <c r="P390" s="10"/>
      <c r="Q390" s="11"/>
      <c r="R390" s="9"/>
      <c r="S390" s="14" t="str">
        <f t="shared" si="113"/>
        <v/>
      </c>
      <c r="T390" s="10"/>
      <c r="U390" s="10" t="s">
        <v>496</v>
      </c>
      <c r="V390" s="187" t="s">
        <v>183</v>
      </c>
      <c r="W390" s="139" t="s">
        <v>420</v>
      </c>
      <c r="X390" s="14">
        <v>1</v>
      </c>
      <c r="Y390" s="10"/>
    </row>
    <row r="391" spans="1:25" ht="31" x14ac:dyDescent="0.35">
      <c r="A391" s="231"/>
      <c r="B391" s="50">
        <v>385</v>
      </c>
      <c r="C391" s="50"/>
      <c r="D391" s="81"/>
      <c r="E391" s="81">
        <v>1</v>
      </c>
      <c r="F391" s="81"/>
      <c r="G391" s="81"/>
      <c r="H391" s="98">
        <f t="shared" si="107"/>
        <v>6</v>
      </c>
      <c r="I391" s="98">
        <f t="shared" si="108"/>
        <v>32</v>
      </c>
      <c r="J391" s="98">
        <f t="shared" si="109"/>
        <v>1</v>
      </c>
      <c r="K391" s="98" t="str">
        <f t="shared" si="110"/>
        <v/>
      </c>
      <c r="L391" s="98" t="str">
        <f t="shared" si="111"/>
        <v/>
      </c>
      <c r="M391" s="135" t="str">
        <f t="shared" si="114"/>
        <v/>
      </c>
      <c r="N391" s="114" t="str">
        <f t="shared" si="112"/>
        <v>6.32.1.</v>
      </c>
      <c r="O391" s="21" t="s">
        <v>3</v>
      </c>
      <c r="P391" s="10"/>
      <c r="Q391" s="10"/>
      <c r="R391" s="169" t="s">
        <v>59</v>
      </c>
      <c r="S391" s="14" t="str">
        <f>IF(P391="","",IF(P391=$AW$2,$AX$2,IF(P391=$AW$3,$AX$3,IF(P391=$AW$4,$AX$4,IF(P391=$AW$5,$AX$5,"")))))</f>
        <v/>
      </c>
      <c r="T391" s="10"/>
      <c r="U391" s="10" t="s">
        <v>496</v>
      </c>
      <c r="V391" s="191" t="s">
        <v>444</v>
      </c>
      <c r="W391" s="14" t="s">
        <v>225</v>
      </c>
      <c r="X391" s="14">
        <v>3</v>
      </c>
      <c r="Y391" s="10"/>
    </row>
    <row r="392" spans="1:25" ht="31" x14ac:dyDescent="0.35">
      <c r="A392" s="231"/>
      <c r="B392" s="50">
        <v>386</v>
      </c>
      <c r="C392" s="50"/>
      <c r="D392" s="81"/>
      <c r="E392" s="81">
        <v>1</v>
      </c>
      <c r="F392" s="81"/>
      <c r="G392" s="81"/>
      <c r="H392" s="98">
        <f t="shared" si="107"/>
        <v>6</v>
      </c>
      <c r="I392" s="98">
        <f t="shared" si="108"/>
        <v>32</v>
      </c>
      <c r="J392" s="98">
        <f t="shared" si="109"/>
        <v>2</v>
      </c>
      <c r="K392" s="98" t="str">
        <f t="shared" si="110"/>
        <v/>
      </c>
      <c r="L392" s="98" t="str">
        <f t="shared" si="111"/>
        <v/>
      </c>
      <c r="M392" s="96" t="str">
        <f t="shared" si="114"/>
        <v/>
      </c>
      <c r="N392" s="114" t="str">
        <f t="shared" si="112"/>
        <v>6.32.2.</v>
      </c>
      <c r="O392" s="33" t="s">
        <v>25</v>
      </c>
      <c r="P392" s="194"/>
      <c r="Q392" s="10"/>
      <c r="R392" s="169" t="s">
        <v>59</v>
      </c>
      <c r="S392" s="14" t="s">
        <v>184</v>
      </c>
      <c r="T392" s="10"/>
      <c r="U392" s="10" t="s">
        <v>496</v>
      </c>
      <c r="V392" s="31"/>
      <c r="W392" s="31" t="s">
        <v>299</v>
      </c>
      <c r="X392" s="14" t="s">
        <v>184</v>
      </c>
      <c r="Y392" s="10"/>
    </row>
    <row r="393" spans="1:25" ht="31" x14ac:dyDescent="0.35">
      <c r="A393" s="231"/>
      <c r="B393" s="50">
        <v>387</v>
      </c>
      <c r="C393" s="50"/>
      <c r="D393" s="81"/>
      <c r="E393" s="81">
        <v>1</v>
      </c>
      <c r="F393" s="81"/>
      <c r="G393" s="81"/>
      <c r="H393" s="98">
        <f t="shared" si="107"/>
        <v>6</v>
      </c>
      <c r="I393" s="98">
        <f t="shared" si="108"/>
        <v>32</v>
      </c>
      <c r="J393" s="98">
        <f t="shared" si="109"/>
        <v>3</v>
      </c>
      <c r="K393" s="98" t="str">
        <f t="shared" si="110"/>
        <v/>
      </c>
      <c r="L393" s="98" t="str">
        <f t="shared" si="111"/>
        <v/>
      </c>
      <c r="M393" s="96" t="str">
        <f t="shared" si="114"/>
        <v/>
      </c>
      <c r="N393" s="114" t="str">
        <f t="shared" si="112"/>
        <v>6.32.3.</v>
      </c>
      <c r="O393" s="33" t="s">
        <v>189</v>
      </c>
      <c r="P393" s="194"/>
      <c r="Q393" s="10"/>
      <c r="R393" s="169" t="s">
        <v>180</v>
      </c>
      <c r="S393" s="14" t="s">
        <v>184</v>
      </c>
      <c r="T393" s="10"/>
      <c r="U393" s="10" t="s">
        <v>496</v>
      </c>
      <c r="V393" s="31"/>
      <c r="W393" s="31" t="s">
        <v>299</v>
      </c>
      <c r="X393" s="14" t="s">
        <v>184</v>
      </c>
      <c r="Y393" s="10"/>
    </row>
    <row r="394" spans="1:25" ht="46.5" x14ac:dyDescent="0.35">
      <c r="A394" s="231"/>
      <c r="B394" s="50">
        <v>388</v>
      </c>
      <c r="C394" s="50"/>
      <c r="D394" s="81"/>
      <c r="E394" s="81">
        <v>1</v>
      </c>
      <c r="F394" s="81"/>
      <c r="G394" s="81"/>
      <c r="H394" s="98">
        <f t="shared" si="107"/>
        <v>6</v>
      </c>
      <c r="I394" s="98">
        <f t="shared" si="108"/>
        <v>32</v>
      </c>
      <c r="J394" s="98">
        <f t="shared" si="109"/>
        <v>4</v>
      </c>
      <c r="K394" s="98" t="str">
        <f t="shared" si="110"/>
        <v/>
      </c>
      <c r="L394" s="98" t="str">
        <f t="shared" si="111"/>
        <v/>
      </c>
      <c r="M394" s="96" t="str">
        <f t="shared" si="114"/>
        <v/>
      </c>
      <c r="N394" s="114" t="str">
        <f t="shared" si="112"/>
        <v>6.32.4.</v>
      </c>
      <c r="O394" s="33" t="s">
        <v>26</v>
      </c>
      <c r="P394" s="10"/>
      <c r="Q394" s="10"/>
      <c r="R394" s="169" t="s">
        <v>180</v>
      </c>
      <c r="S394" s="14" t="str">
        <f t="shared" ref="S394:S396" si="115">IF(P394="","",IF(P394=$AE$4,$AF$4,IF(P394=$AE$5,$AF$5,"")))</f>
        <v/>
      </c>
      <c r="T394" s="10"/>
      <c r="U394" s="10" t="s">
        <v>496</v>
      </c>
      <c r="V394" s="185" t="s">
        <v>186</v>
      </c>
      <c r="W394" s="14" t="s">
        <v>411</v>
      </c>
      <c r="X394" s="14">
        <v>1</v>
      </c>
      <c r="Y394" s="10"/>
    </row>
    <row r="395" spans="1:25" ht="46.5" x14ac:dyDescent="0.35">
      <c r="A395" s="231"/>
      <c r="B395" s="50">
        <v>389</v>
      </c>
      <c r="C395" s="50"/>
      <c r="D395" s="81"/>
      <c r="E395" s="81">
        <v>1</v>
      </c>
      <c r="F395" s="81"/>
      <c r="G395" s="81"/>
      <c r="H395" s="98">
        <f t="shared" ref="H395:H437" si="116">IF(C395="",H394,H394+1)</f>
        <v>6</v>
      </c>
      <c r="I395" s="98">
        <f t="shared" ref="I395:I437" si="117">IF(D395&lt;&gt;"",IF(I394="",1,I394+1),IF(H395&lt;&gt;H394,"",I394))</f>
        <v>32</v>
      </c>
      <c r="J395" s="98">
        <f t="shared" ref="J395:J437" si="118">IF(E395&lt;&gt;"",IF(J394="",1,J394+1),IF(I395&lt;&gt;I394,"",J394))</f>
        <v>5</v>
      </c>
      <c r="K395" s="98" t="str">
        <f t="shared" ref="K395:K437" si="119">IF(F395&lt;&gt;"",IF(K394="",1,K394+1),IF(J395&lt;&gt;J394,"",K394))</f>
        <v/>
      </c>
      <c r="L395" s="98" t="str">
        <f t="shared" ref="L395:L437" si="120">IF(G395&lt;&gt;"",IF(L394="",1,L394+1),IF(K395&lt;&gt;K394,"",L394))</f>
        <v/>
      </c>
      <c r="M395" s="96" t="str">
        <f t="shared" si="114"/>
        <v/>
      </c>
      <c r="N395" s="114" t="str">
        <f t="shared" ref="N395:N437" si="121">IF(L395&lt;&gt;"",CONCATENATE(H395,".",I395,".",J395,".",K395,".",L395,"."),IF(K395&lt;&gt;"",CONCATENATE(H395,".",I395,".",J395,".",K395,"."),IF(J395&lt;&gt;"",CONCATENATE(H395,".",I395,".",J395,"."),IF(I395&lt;&gt;"",CONCATENATE(H395,".",I395,"."),CONCATENATE(H395,".")))))</f>
        <v>6.32.5.</v>
      </c>
      <c r="O395" s="33" t="s">
        <v>27</v>
      </c>
      <c r="P395" s="10"/>
      <c r="Q395" s="10"/>
      <c r="R395" s="169" t="s">
        <v>180</v>
      </c>
      <c r="S395" s="14" t="str">
        <f t="shared" si="115"/>
        <v/>
      </c>
      <c r="T395" s="10"/>
      <c r="U395" s="10" t="s">
        <v>496</v>
      </c>
      <c r="V395" s="185" t="s">
        <v>186</v>
      </c>
      <c r="W395" s="14" t="s">
        <v>411</v>
      </c>
      <c r="X395" s="14">
        <v>1</v>
      </c>
      <c r="Y395" s="10"/>
    </row>
    <row r="396" spans="1:25" ht="46.5" x14ac:dyDescent="0.35">
      <c r="A396" s="231"/>
      <c r="B396" s="50">
        <v>390</v>
      </c>
      <c r="C396" s="50"/>
      <c r="D396" s="81"/>
      <c r="E396" s="81">
        <v>1</v>
      </c>
      <c r="F396" s="81"/>
      <c r="G396" s="81"/>
      <c r="H396" s="98">
        <f t="shared" si="116"/>
        <v>6</v>
      </c>
      <c r="I396" s="98">
        <f t="shared" si="117"/>
        <v>32</v>
      </c>
      <c r="J396" s="98">
        <f t="shared" si="118"/>
        <v>6</v>
      </c>
      <c r="K396" s="98" t="str">
        <f t="shared" si="119"/>
        <v/>
      </c>
      <c r="L396" s="98" t="str">
        <f t="shared" si="120"/>
        <v/>
      </c>
      <c r="M396" s="96" t="str">
        <f t="shared" si="114"/>
        <v/>
      </c>
      <c r="N396" s="114" t="str">
        <f t="shared" si="121"/>
        <v>6.32.6.</v>
      </c>
      <c r="O396" s="33" t="s">
        <v>28</v>
      </c>
      <c r="P396" s="10"/>
      <c r="Q396" s="10"/>
      <c r="R396" s="169" t="s">
        <v>180</v>
      </c>
      <c r="S396" s="14" t="str">
        <f t="shared" si="115"/>
        <v/>
      </c>
      <c r="T396" s="10"/>
      <c r="U396" s="10" t="s">
        <v>496</v>
      </c>
      <c r="V396" s="185" t="s">
        <v>186</v>
      </c>
      <c r="W396" s="14" t="s">
        <v>411</v>
      </c>
      <c r="X396" s="14">
        <v>1</v>
      </c>
      <c r="Y396" s="10"/>
    </row>
    <row r="397" spans="1:25" ht="46.5" x14ac:dyDescent="0.35">
      <c r="A397" s="231"/>
      <c r="B397" s="50">
        <v>391</v>
      </c>
      <c r="C397" s="50"/>
      <c r="D397" s="81"/>
      <c r="E397" s="81">
        <v>1</v>
      </c>
      <c r="F397" s="81"/>
      <c r="G397" s="81"/>
      <c r="H397" s="98">
        <f t="shared" si="116"/>
        <v>6</v>
      </c>
      <c r="I397" s="98">
        <f t="shared" si="117"/>
        <v>32</v>
      </c>
      <c r="J397" s="98">
        <f t="shared" si="118"/>
        <v>7</v>
      </c>
      <c r="K397" s="98" t="str">
        <f t="shared" si="119"/>
        <v/>
      </c>
      <c r="L397" s="98" t="str">
        <f t="shared" si="120"/>
        <v/>
      </c>
      <c r="M397" s="135" t="str">
        <f t="shared" si="114"/>
        <v/>
      </c>
      <c r="N397" s="114" t="str">
        <f t="shared" si="121"/>
        <v>6.32.7.</v>
      </c>
      <c r="O397" s="33" t="s">
        <v>29</v>
      </c>
      <c r="P397" s="10"/>
      <c r="Q397" s="11"/>
      <c r="R397" s="12"/>
      <c r="S397" s="14" t="str">
        <f t="shared" ref="S397:S399" si="122">IF(P397="","",IF(P397=$AE$2,$AF$2,IF(P397=$AE$3,$AF$3,"")))</f>
        <v/>
      </c>
      <c r="T397" s="10"/>
      <c r="U397" s="10" t="s">
        <v>496</v>
      </c>
      <c r="V397" s="188" t="s">
        <v>183</v>
      </c>
      <c r="W397" s="116" t="s">
        <v>499</v>
      </c>
      <c r="X397" s="14">
        <v>1</v>
      </c>
      <c r="Y397" s="10"/>
    </row>
    <row r="398" spans="1:25" ht="31" x14ac:dyDescent="0.35">
      <c r="A398" s="231"/>
      <c r="B398" s="50">
        <v>392</v>
      </c>
      <c r="C398" s="50"/>
      <c r="D398" s="81"/>
      <c r="E398" s="81">
        <v>1</v>
      </c>
      <c r="F398" s="81"/>
      <c r="G398" s="81"/>
      <c r="H398" s="98">
        <f t="shared" si="116"/>
        <v>6</v>
      </c>
      <c r="I398" s="98">
        <f t="shared" si="117"/>
        <v>32</v>
      </c>
      <c r="J398" s="98">
        <f t="shared" si="118"/>
        <v>8</v>
      </c>
      <c r="K398" s="98" t="str">
        <f t="shared" si="119"/>
        <v/>
      </c>
      <c r="L398" s="98" t="str">
        <f t="shared" si="120"/>
        <v/>
      </c>
      <c r="M398" s="135" t="str">
        <f t="shared" si="114"/>
        <v/>
      </c>
      <c r="N398" s="114" t="str">
        <f t="shared" si="121"/>
        <v>6.32.8.</v>
      </c>
      <c r="O398" s="33" t="s">
        <v>30</v>
      </c>
      <c r="P398" s="10"/>
      <c r="Q398" s="11"/>
      <c r="R398" s="12"/>
      <c r="S398" s="14" t="str">
        <f t="shared" si="122"/>
        <v/>
      </c>
      <c r="T398" s="10"/>
      <c r="U398" s="10" t="s">
        <v>496</v>
      </c>
      <c r="V398" s="188" t="s">
        <v>183</v>
      </c>
      <c r="W398" s="138" t="s">
        <v>228</v>
      </c>
      <c r="X398" s="14">
        <v>1</v>
      </c>
      <c r="Y398" s="10"/>
    </row>
    <row r="399" spans="1:25" ht="31" x14ac:dyDescent="0.35">
      <c r="A399" s="231"/>
      <c r="B399" s="50">
        <v>393</v>
      </c>
      <c r="C399" s="50"/>
      <c r="D399" s="81"/>
      <c r="E399" s="81">
        <v>1</v>
      </c>
      <c r="F399" s="81"/>
      <c r="G399" s="81"/>
      <c r="H399" s="98">
        <f t="shared" si="116"/>
        <v>6</v>
      </c>
      <c r="I399" s="98">
        <f t="shared" si="117"/>
        <v>32</v>
      </c>
      <c r="J399" s="98">
        <f t="shared" si="118"/>
        <v>9</v>
      </c>
      <c r="K399" s="98" t="str">
        <f t="shared" si="119"/>
        <v/>
      </c>
      <c r="L399" s="98" t="str">
        <f t="shared" si="120"/>
        <v/>
      </c>
      <c r="M399" s="135" t="str">
        <f t="shared" si="114"/>
        <v/>
      </c>
      <c r="N399" s="114" t="str">
        <f t="shared" si="121"/>
        <v>6.32.9.</v>
      </c>
      <c r="O399" s="33" t="s">
        <v>154</v>
      </c>
      <c r="P399" s="10"/>
      <c r="Q399" s="11"/>
      <c r="R399" s="12"/>
      <c r="S399" s="14" t="str">
        <f t="shared" si="122"/>
        <v/>
      </c>
      <c r="T399" s="10"/>
      <c r="U399" s="10" t="s">
        <v>496</v>
      </c>
      <c r="V399" s="188" t="s">
        <v>183</v>
      </c>
      <c r="W399" s="116" t="s">
        <v>499</v>
      </c>
      <c r="X399" s="14">
        <v>1</v>
      </c>
      <c r="Y399" s="10"/>
    </row>
    <row r="400" spans="1:25" ht="31" x14ac:dyDescent="0.35">
      <c r="A400" s="231"/>
      <c r="B400" s="121">
        <v>394</v>
      </c>
      <c r="C400" s="121"/>
      <c r="D400" s="83">
        <v>1</v>
      </c>
      <c r="E400" s="83"/>
      <c r="F400" s="83"/>
      <c r="G400" s="83"/>
      <c r="H400" s="97">
        <f t="shared" si="116"/>
        <v>6</v>
      </c>
      <c r="I400" s="97">
        <f t="shared" si="117"/>
        <v>33</v>
      </c>
      <c r="J400" s="97" t="str">
        <f t="shared" si="118"/>
        <v/>
      </c>
      <c r="K400" s="97" t="str">
        <f t="shared" si="119"/>
        <v/>
      </c>
      <c r="L400" s="97" t="str">
        <f t="shared" si="120"/>
        <v/>
      </c>
      <c r="M400" s="96" t="str">
        <f t="shared" si="114"/>
        <v/>
      </c>
      <c r="N400" s="117" t="str">
        <f t="shared" si="121"/>
        <v>6.33.</v>
      </c>
      <c r="O400" s="120" t="s">
        <v>103</v>
      </c>
      <c r="P400" s="194"/>
      <c r="Q400" s="11"/>
      <c r="R400" s="12"/>
      <c r="S400" s="14" t="s">
        <v>184</v>
      </c>
      <c r="T400" s="10"/>
      <c r="U400" s="10" t="s">
        <v>496</v>
      </c>
      <c r="V400" s="31"/>
      <c r="W400" s="31" t="s">
        <v>299</v>
      </c>
      <c r="X400" s="14" t="s">
        <v>184</v>
      </c>
      <c r="Y400" s="10"/>
    </row>
    <row r="401" spans="1:25" ht="31" x14ac:dyDescent="0.35">
      <c r="A401" s="231"/>
      <c r="B401" s="50">
        <v>395</v>
      </c>
      <c r="C401" s="50"/>
      <c r="D401" s="81"/>
      <c r="E401" s="81">
        <v>1</v>
      </c>
      <c r="F401" s="81"/>
      <c r="G401" s="81"/>
      <c r="H401" s="98">
        <f t="shared" si="116"/>
        <v>6</v>
      </c>
      <c r="I401" s="98">
        <f t="shared" si="117"/>
        <v>33</v>
      </c>
      <c r="J401" s="98">
        <f t="shared" si="118"/>
        <v>1</v>
      </c>
      <c r="K401" s="98" t="str">
        <f t="shared" si="119"/>
        <v/>
      </c>
      <c r="L401" s="98" t="str">
        <f t="shared" si="120"/>
        <v/>
      </c>
      <c r="M401" s="96" t="str">
        <f t="shared" si="114"/>
        <v/>
      </c>
      <c r="N401" s="114" t="str">
        <f t="shared" si="121"/>
        <v>6.33.1.</v>
      </c>
      <c r="O401" s="48" t="s">
        <v>381</v>
      </c>
      <c r="P401" s="10"/>
      <c r="Q401" s="10"/>
      <c r="R401" s="169" t="s">
        <v>54</v>
      </c>
      <c r="S401" s="14" t="str">
        <f>IF(P401="","",IF(P401=$AE$4,$AF$4,IF(P401=$AE$5,$AF$5,"")))</f>
        <v/>
      </c>
      <c r="T401" s="10"/>
      <c r="U401" s="10" t="s">
        <v>496</v>
      </c>
      <c r="V401" s="185" t="s">
        <v>186</v>
      </c>
      <c r="W401" s="14" t="s">
        <v>411</v>
      </c>
      <c r="X401" s="14">
        <v>1</v>
      </c>
      <c r="Y401" s="10"/>
    </row>
    <row r="402" spans="1:25" ht="31" x14ac:dyDescent="0.35">
      <c r="A402" s="231"/>
      <c r="B402" s="50">
        <v>396</v>
      </c>
      <c r="C402" s="50"/>
      <c r="D402" s="81"/>
      <c r="E402" s="81">
        <v>1</v>
      </c>
      <c r="F402" s="81"/>
      <c r="G402" s="81"/>
      <c r="H402" s="98">
        <f t="shared" si="116"/>
        <v>6</v>
      </c>
      <c r="I402" s="98">
        <f t="shared" si="117"/>
        <v>33</v>
      </c>
      <c r="J402" s="98">
        <f t="shared" si="118"/>
        <v>2</v>
      </c>
      <c r="K402" s="98" t="str">
        <f t="shared" si="119"/>
        <v/>
      </c>
      <c r="L402" s="98" t="str">
        <f t="shared" si="120"/>
        <v/>
      </c>
      <c r="M402" s="96" t="str">
        <f t="shared" si="114"/>
        <v/>
      </c>
      <c r="N402" s="114" t="str">
        <f t="shared" si="121"/>
        <v>6.33.2.</v>
      </c>
      <c r="O402" s="48" t="s">
        <v>382</v>
      </c>
      <c r="P402" s="10"/>
      <c r="Q402" s="10"/>
      <c r="R402" s="169" t="s">
        <v>54</v>
      </c>
      <c r="S402" s="14" t="str">
        <f>IF(P402="","",IF(P402=$AE$4,$AF$4,IF(P402=$AE$5,$AF$5,"")))</f>
        <v/>
      </c>
      <c r="T402" s="10"/>
      <c r="U402" s="10" t="s">
        <v>496</v>
      </c>
      <c r="V402" s="185" t="s">
        <v>186</v>
      </c>
      <c r="W402" s="14" t="s">
        <v>411</v>
      </c>
      <c r="X402" s="14">
        <v>1</v>
      </c>
      <c r="Y402" s="10"/>
    </row>
    <row r="403" spans="1:25" ht="60" x14ac:dyDescent="0.35">
      <c r="A403" s="231"/>
      <c r="B403" s="56">
        <v>397</v>
      </c>
      <c r="C403" s="56"/>
      <c r="D403" s="80">
        <v>1</v>
      </c>
      <c r="E403" s="80"/>
      <c r="F403" s="80"/>
      <c r="G403" s="80"/>
      <c r="H403" s="97">
        <f t="shared" si="116"/>
        <v>6</v>
      </c>
      <c r="I403" s="97">
        <f t="shared" si="117"/>
        <v>34</v>
      </c>
      <c r="J403" s="97" t="str">
        <f t="shared" si="118"/>
        <v/>
      </c>
      <c r="K403" s="97" t="str">
        <f t="shared" si="119"/>
        <v/>
      </c>
      <c r="L403" s="97" t="str">
        <f t="shared" si="120"/>
        <v/>
      </c>
      <c r="M403" s="96" t="str">
        <f t="shared" ref="M403:M406" si="123">IF(N403=N404,"*","")</f>
        <v/>
      </c>
      <c r="N403" s="70" t="str">
        <f t="shared" si="121"/>
        <v>6.34.</v>
      </c>
      <c r="O403" s="120" t="s">
        <v>217</v>
      </c>
      <c r="P403" s="194"/>
      <c r="Q403" s="11"/>
      <c r="R403" s="12"/>
      <c r="S403" s="14" t="s">
        <v>184</v>
      </c>
      <c r="T403" s="10"/>
      <c r="U403" s="10" t="s">
        <v>496</v>
      </c>
      <c r="V403" s="108"/>
      <c r="W403" s="14"/>
      <c r="X403" s="14" t="s">
        <v>184</v>
      </c>
      <c r="Y403" s="10"/>
    </row>
    <row r="404" spans="1:25" ht="31" x14ac:dyDescent="0.35">
      <c r="A404" s="231"/>
      <c r="B404" s="50">
        <v>398</v>
      </c>
      <c r="C404" s="50"/>
      <c r="D404" s="81"/>
      <c r="E404" s="81">
        <v>1</v>
      </c>
      <c r="F404" s="81"/>
      <c r="G404" s="81"/>
      <c r="H404" s="98">
        <f t="shared" ref="H404:H406" si="124">IF(C404="",H403,H403+1)</f>
        <v>6</v>
      </c>
      <c r="I404" s="98">
        <f t="shared" ref="I404:I406" si="125">IF(D404&lt;&gt;"",IF(I403="",1,I403+1),IF(H404&lt;&gt;H403,"",I403))</f>
        <v>34</v>
      </c>
      <c r="J404" s="98">
        <f t="shared" ref="J404:J406" si="126">IF(E404&lt;&gt;"",IF(J403="",1,J403+1),IF(I404&lt;&gt;I403,"",J403))</f>
        <v>1</v>
      </c>
      <c r="K404" s="98" t="str">
        <f t="shared" ref="K404:K406" si="127">IF(F404&lt;&gt;"",IF(K403="",1,K403+1),IF(J404&lt;&gt;J403,"",K403))</f>
        <v/>
      </c>
      <c r="L404" s="98" t="str">
        <f t="shared" ref="L404:L406" si="128">IF(G404&lt;&gt;"",IF(L403="",1,L403+1),IF(K404&lt;&gt;K403,"",L403))</f>
        <v/>
      </c>
      <c r="M404" s="96" t="str">
        <f t="shared" si="123"/>
        <v/>
      </c>
      <c r="N404" s="114" t="str">
        <f t="shared" ref="N404:N406" si="129">IF(L404&lt;&gt;"",CONCATENATE(H404,".",I404,".",J404,".",K404,".",L404,"."),IF(K404&lt;&gt;"",CONCATENATE(H404,".",I404,".",J404,".",K404,"."),IF(J404&lt;&gt;"",CONCATENATE(H404,".",I404,".",J404,"."),IF(I404&lt;&gt;"",CONCATENATE(H404,".",I404,"."),CONCATENATE(H404,".")))))</f>
        <v>6.34.1.</v>
      </c>
      <c r="O404" s="21" t="s">
        <v>158</v>
      </c>
      <c r="P404" s="10"/>
      <c r="Q404" s="10"/>
      <c r="R404" s="169" t="s">
        <v>59</v>
      </c>
      <c r="S404" s="14" t="str">
        <f>IF(P404="","",IF(P404=$AE$4,$AF$4,IF(P404=$AE$5,$AF$5,"")))</f>
        <v/>
      </c>
      <c r="T404" s="10"/>
      <c r="U404" s="10" t="s">
        <v>496</v>
      </c>
      <c r="V404" s="185" t="s">
        <v>186</v>
      </c>
      <c r="W404" s="14" t="s">
        <v>411</v>
      </c>
      <c r="X404" s="14">
        <v>1</v>
      </c>
      <c r="Y404" s="10"/>
    </row>
    <row r="405" spans="1:25" ht="31" x14ac:dyDescent="0.35">
      <c r="A405" s="231"/>
      <c r="B405" s="50">
        <v>399</v>
      </c>
      <c r="C405" s="50"/>
      <c r="D405" s="81"/>
      <c r="E405" s="81">
        <v>1</v>
      </c>
      <c r="F405" s="81"/>
      <c r="G405" s="81"/>
      <c r="H405" s="98">
        <f t="shared" si="124"/>
        <v>6</v>
      </c>
      <c r="I405" s="98">
        <f t="shared" si="125"/>
        <v>34</v>
      </c>
      <c r="J405" s="98">
        <f t="shared" si="126"/>
        <v>2</v>
      </c>
      <c r="K405" s="98" t="str">
        <f t="shared" si="127"/>
        <v/>
      </c>
      <c r="L405" s="98" t="str">
        <f t="shared" si="128"/>
        <v/>
      </c>
      <c r="M405" s="96" t="str">
        <f t="shared" si="123"/>
        <v/>
      </c>
      <c r="N405" s="114" t="str">
        <f t="shared" si="129"/>
        <v>6.34.2.</v>
      </c>
      <c r="O405" s="21" t="s">
        <v>159</v>
      </c>
      <c r="P405" s="10"/>
      <c r="Q405" s="11"/>
      <c r="R405" s="12"/>
      <c r="S405" s="14" t="str">
        <f>IF(P405="","",IF(P405=$AE$2,$AF$2,IF(P405=$AE$3,$AF$3,"")))</f>
        <v/>
      </c>
      <c r="T405" s="10"/>
      <c r="U405" s="10" t="s">
        <v>496</v>
      </c>
      <c r="V405" s="187" t="s">
        <v>183</v>
      </c>
      <c r="W405" s="14" t="s">
        <v>398</v>
      </c>
      <c r="X405" s="14">
        <v>1</v>
      </c>
      <c r="Y405" s="10"/>
    </row>
    <row r="406" spans="1:25" ht="31" x14ac:dyDescent="0.35">
      <c r="A406" s="231"/>
      <c r="B406" s="56">
        <v>400</v>
      </c>
      <c r="C406" s="56"/>
      <c r="D406" s="80">
        <v>1</v>
      </c>
      <c r="E406" s="80"/>
      <c r="F406" s="80"/>
      <c r="G406" s="80"/>
      <c r="H406" s="98">
        <f t="shared" si="124"/>
        <v>6</v>
      </c>
      <c r="I406" s="98">
        <f t="shared" si="125"/>
        <v>35</v>
      </c>
      <c r="J406" s="98" t="str">
        <f t="shared" si="126"/>
        <v/>
      </c>
      <c r="K406" s="98" t="str">
        <f t="shared" si="127"/>
        <v/>
      </c>
      <c r="L406" s="98" t="str">
        <f t="shared" si="128"/>
        <v/>
      </c>
      <c r="M406" s="96" t="str">
        <f t="shared" si="123"/>
        <v/>
      </c>
      <c r="N406" s="23" t="str">
        <f t="shared" si="129"/>
        <v>6.35.</v>
      </c>
      <c r="O406" s="120" t="s">
        <v>4</v>
      </c>
      <c r="P406" s="194"/>
      <c r="Q406" s="11"/>
      <c r="R406" s="12"/>
      <c r="S406" s="14" t="s">
        <v>184</v>
      </c>
      <c r="T406" s="10"/>
      <c r="U406" s="10" t="s">
        <v>496</v>
      </c>
      <c r="V406" s="109"/>
      <c r="W406" s="134"/>
      <c r="X406" s="14" t="s">
        <v>184</v>
      </c>
      <c r="Y406" s="10"/>
    </row>
    <row r="407" spans="1:25" ht="31" x14ac:dyDescent="0.35">
      <c r="A407" s="231"/>
      <c r="B407" s="56">
        <v>401</v>
      </c>
      <c r="C407" s="56"/>
      <c r="D407" s="222"/>
      <c r="E407" s="222">
        <v>1</v>
      </c>
      <c r="F407" s="222"/>
      <c r="G407" s="222"/>
      <c r="H407" s="97">
        <f t="shared" si="116"/>
        <v>6</v>
      </c>
      <c r="I407" s="97">
        <f t="shared" si="117"/>
        <v>35</v>
      </c>
      <c r="J407" s="97">
        <f t="shared" si="118"/>
        <v>1</v>
      </c>
      <c r="K407" s="97" t="str">
        <f t="shared" si="119"/>
        <v/>
      </c>
      <c r="L407" s="97" t="str">
        <f t="shared" si="120"/>
        <v/>
      </c>
      <c r="M407" s="96" t="str">
        <f t="shared" si="114"/>
        <v/>
      </c>
      <c r="N407" s="117" t="str">
        <f t="shared" si="121"/>
        <v>6.35.1.</v>
      </c>
      <c r="O407" s="120" t="s">
        <v>244</v>
      </c>
      <c r="P407" s="10"/>
      <c r="Q407" s="10"/>
      <c r="R407" s="169" t="s">
        <v>54</v>
      </c>
      <c r="S407" s="14" t="str">
        <f>IF(P407="","",IF(P407=$AE$4,$AF$4,IF(P407=$AE$5,$AF$5,"")))</f>
        <v/>
      </c>
      <c r="T407" s="10"/>
      <c r="U407" s="10" t="s">
        <v>496</v>
      </c>
      <c r="V407" s="185" t="s">
        <v>186</v>
      </c>
      <c r="W407" s="14" t="s">
        <v>411</v>
      </c>
      <c r="X407" s="14">
        <v>1</v>
      </c>
      <c r="Y407" s="10"/>
    </row>
    <row r="408" spans="1:25" ht="31" x14ac:dyDescent="0.35">
      <c r="A408" s="231"/>
      <c r="B408" s="50">
        <v>402</v>
      </c>
      <c r="C408" s="50"/>
      <c r="D408" s="221"/>
      <c r="E408" s="221"/>
      <c r="F408" s="221">
        <v>1</v>
      </c>
      <c r="G408" s="221"/>
      <c r="H408" s="98">
        <f t="shared" si="116"/>
        <v>6</v>
      </c>
      <c r="I408" s="98">
        <f t="shared" si="117"/>
        <v>35</v>
      </c>
      <c r="J408" s="98">
        <f t="shared" si="118"/>
        <v>1</v>
      </c>
      <c r="K408" s="98">
        <f t="shared" si="119"/>
        <v>1</v>
      </c>
      <c r="L408" s="98" t="str">
        <f t="shared" si="120"/>
        <v/>
      </c>
      <c r="M408" s="96" t="str">
        <f t="shared" si="114"/>
        <v/>
      </c>
      <c r="N408" s="114" t="str">
        <f t="shared" si="121"/>
        <v>6.35.1.1.</v>
      </c>
      <c r="O408" s="21" t="s">
        <v>164</v>
      </c>
      <c r="P408" s="10"/>
      <c r="Q408" s="10"/>
      <c r="R408" s="169" t="s">
        <v>54</v>
      </c>
      <c r="S408" s="14" t="str">
        <f>IF(P408="","",IF(P408=$AE$4,$AF$4,IF(P408=$AE$5,$AF$5,"")))</f>
        <v/>
      </c>
      <c r="T408" s="10"/>
      <c r="U408" s="10" t="s">
        <v>496</v>
      </c>
      <c r="V408" s="185" t="s">
        <v>186</v>
      </c>
      <c r="W408" s="14" t="s">
        <v>398</v>
      </c>
      <c r="X408" s="14">
        <v>1</v>
      </c>
      <c r="Y408" s="10"/>
    </row>
    <row r="409" spans="1:25" ht="31" x14ac:dyDescent="0.35">
      <c r="A409" s="231"/>
      <c r="B409" s="56">
        <v>403</v>
      </c>
      <c r="C409" s="56"/>
      <c r="D409" s="222"/>
      <c r="E409" s="222">
        <v>1</v>
      </c>
      <c r="F409" s="222"/>
      <c r="G409" s="222"/>
      <c r="H409" s="97">
        <f t="shared" si="116"/>
        <v>6</v>
      </c>
      <c r="I409" s="97">
        <f t="shared" si="117"/>
        <v>35</v>
      </c>
      <c r="J409" s="97">
        <f t="shared" si="118"/>
        <v>2</v>
      </c>
      <c r="K409" s="97" t="str">
        <f t="shared" si="119"/>
        <v/>
      </c>
      <c r="L409" s="97" t="str">
        <f t="shared" si="120"/>
        <v/>
      </c>
      <c r="M409" s="96" t="str">
        <f t="shared" si="114"/>
        <v/>
      </c>
      <c r="N409" s="117" t="str">
        <f t="shared" si="121"/>
        <v>6.35.2.</v>
      </c>
      <c r="O409" s="120" t="s">
        <v>438</v>
      </c>
      <c r="P409" s="10"/>
      <c r="Q409" s="10"/>
      <c r="R409" s="170" t="s">
        <v>54</v>
      </c>
      <c r="S409" s="14" t="str">
        <f>IF(P409="","",IF(P409=$AE$4,$AF$4,IF(P409=$AE$5,$AF$5,"")))</f>
        <v/>
      </c>
      <c r="T409" s="10"/>
      <c r="U409" s="10" t="s">
        <v>496</v>
      </c>
      <c r="V409" s="185" t="s">
        <v>186</v>
      </c>
      <c r="W409" s="14" t="s">
        <v>411</v>
      </c>
      <c r="X409" s="14">
        <v>1</v>
      </c>
      <c r="Y409" s="10"/>
    </row>
    <row r="410" spans="1:25" ht="31" x14ac:dyDescent="0.35">
      <c r="A410" s="231"/>
      <c r="B410" s="56">
        <v>404</v>
      </c>
      <c r="C410" s="56"/>
      <c r="D410" s="222"/>
      <c r="E410" s="222"/>
      <c r="F410" s="222">
        <v>1</v>
      </c>
      <c r="G410" s="222"/>
      <c r="H410" s="97">
        <f t="shared" si="116"/>
        <v>6</v>
      </c>
      <c r="I410" s="97">
        <f t="shared" si="117"/>
        <v>35</v>
      </c>
      <c r="J410" s="97">
        <f t="shared" si="118"/>
        <v>2</v>
      </c>
      <c r="K410" s="97">
        <f t="shared" si="119"/>
        <v>1</v>
      </c>
      <c r="L410" s="97" t="str">
        <f t="shared" si="120"/>
        <v/>
      </c>
      <c r="M410" s="96" t="str">
        <f t="shared" si="114"/>
        <v/>
      </c>
      <c r="N410" s="114" t="str">
        <f t="shared" si="121"/>
        <v>6.35.2.1.</v>
      </c>
      <c r="O410" s="21" t="s">
        <v>356</v>
      </c>
      <c r="P410" s="194"/>
      <c r="Q410" s="10"/>
      <c r="R410" s="170" t="s">
        <v>54</v>
      </c>
      <c r="S410" s="14" t="s">
        <v>184</v>
      </c>
      <c r="T410" s="10"/>
      <c r="U410" s="10" t="s">
        <v>496</v>
      </c>
      <c r="V410" s="31"/>
      <c r="W410" s="31" t="s">
        <v>299</v>
      </c>
      <c r="X410" s="14" t="s">
        <v>184</v>
      </c>
      <c r="Y410" s="10"/>
    </row>
    <row r="411" spans="1:25" ht="31" x14ac:dyDescent="0.35">
      <c r="A411" s="231"/>
      <c r="B411" s="56">
        <v>405</v>
      </c>
      <c r="C411" s="56"/>
      <c r="D411" s="222"/>
      <c r="E411" s="222">
        <v>1</v>
      </c>
      <c r="F411" s="222"/>
      <c r="G411" s="222"/>
      <c r="H411" s="97">
        <f t="shared" si="116"/>
        <v>6</v>
      </c>
      <c r="I411" s="97">
        <f t="shared" si="117"/>
        <v>35</v>
      </c>
      <c r="J411" s="97">
        <f t="shared" si="118"/>
        <v>3</v>
      </c>
      <c r="K411" s="97" t="str">
        <f t="shared" si="119"/>
        <v/>
      </c>
      <c r="L411" s="97" t="str">
        <f t="shared" si="120"/>
        <v/>
      </c>
      <c r="M411" s="96" t="str">
        <f t="shared" si="114"/>
        <v/>
      </c>
      <c r="N411" s="117" t="str">
        <f t="shared" si="121"/>
        <v>6.35.3.</v>
      </c>
      <c r="O411" s="120" t="s">
        <v>439</v>
      </c>
      <c r="P411" s="10"/>
      <c r="Q411" s="10"/>
      <c r="R411" s="170" t="s">
        <v>54</v>
      </c>
      <c r="S411" s="14" t="str">
        <f>IF(P411="","",IF(P411=$AE$4,$AF$4,IF(P411=$AE$5,$AF$5,"")))</f>
        <v/>
      </c>
      <c r="T411" s="10"/>
      <c r="U411" s="10" t="s">
        <v>496</v>
      </c>
      <c r="V411" s="185" t="s">
        <v>186</v>
      </c>
      <c r="W411" s="14" t="s">
        <v>411</v>
      </c>
      <c r="X411" s="14">
        <v>1</v>
      </c>
      <c r="Y411" s="10"/>
    </row>
    <row r="412" spans="1:25" ht="31" x14ac:dyDescent="0.35">
      <c r="A412" s="231"/>
      <c r="B412" s="56">
        <v>406</v>
      </c>
      <c r="C412" s="56"/>
      <c r="D412" s="222"/>
      <c r="E412" s="222"/>
      <c r="F412" s="222">
        <v>1</v>
      </c>
      <c r="G412" s="222"/>
      <c r="H412" s="97">
        <f t="shared" si="116"/>
        <v>6</v>
      </c>
      <c r="I412" s="97">
        <f t="shared" si="117"/>
        <v>35</v>
      </c>
      <c r="J412" s="97">
        <f t="shared" si="118"/>
        <v>3</v>
      </c>
      <c r="K412" s="97">
        <f t="shared" si="119"/>
        <v>1</v>
      </c>
      <c r="L412" s="97" t="str">
        <f t="shared" si="120"/>
        <v/>
      </c>
      <c r="M412" s="96" t="str">
        <f t="shared" si="114"/>
        <v/>
      </c>
      <c r="N412" s="114" t="str">
        <f t="shared" si="121"/>
        <v>6.35.3.1.</v>
      </c>
      <c r="O412" s="21" t="s">
        <v>356</v>
      </c>
      <c r="P412" s="194"/>
      <c r="Q412" s="10"/>
      <c r="R412" s="170" t="s">
        <v>54</v>
      </c>
      <c r="S412" s="14" t="s">
        <v>184</v>
      </c>
      <c r="T412" s="10"/>
      <c r="U412" s="10" t="s">
        <v>496</v>
      </c>
      <c r="V412" s="31"/>
      <c r="W412" s="31" t="s">
        <v>299</v>
      </c>
      <c r="X412" s="14" t="s">
        <v>184</v>
      </c>
      <c r="Y412" s="10"/>
    </row>
    <row r="413" spans="1:25" ht="45" x14ac:dyDescent="0.35">
      <c r="A413" s="231"/>
      <c r="B413" s="56">
        <v>407</v>
      </c>
      <c r="C413" s="56"/>
      <c r="D413" s="222"/>
      <c r="E413" s="222">
        <v>1</v>
      </c>
      <c r="F413" s="222"/>
      <c r="G413" s="222"/>
      <c r="H413" s="97">
        <f t="shared" si="116"/>
        <v>6</v>
      </c>
      <c r="I413" s="97">
        <f t="shared" si="117"/>
        <v>35</v>
      </c>
      <c r="J413" s="97">
        <f t="shared" si="118"/>
        <v>4</v>
      </c>
      <c r="K413" s="97" t="str">
        <f t="shared" si="119"/>
        <v/>
      </c>
      <c r="L413" s="97" t="str">
        <f t="shared" si="120"/>
        <v/>
      </c>
      <c r="M413" s="96" t="str">
        <f t="shared" si="114"/>
        <v/>
      </c>
      <c r="N413" s="117" t="str">
        <f t="shared" si="121"/>
        <v>6.35.4.</v>
      </c>
      <c r="O413" s="120" t="s">
        <v>440</v>
      </c>
      <c r="P413" s="10"/>
      <c r="Q413" s="11"/>
      <c r="R413" s="179"/>
      <c r="S413" s="14" t="str">
        <f t="shared" ref="S413:S432" si="130">IF(P413="","",IF(P413=$AE$2,$AF$2,IF(P413=$AE$3,$AF$3,"")))</f>
        <v/>
      </c>
      <c r="T413" s="10"/>
      <c r="U413" s="10" t="s">
        <v>496</v>
      </c>
      <c r="V413" s="187" t="s">
        <v>183</v>
      </c>
      <c r="W413" s="14" t="s">
        <v>398</v>
      </c>
      <c r="X413" s="14">
        <v>1</v>
      </c>
      <c r="Y413" s="10"/>
    </row>
    <row r="414" spans="1:25" ht="45" x14ac:dyDescent="0.35">
      <c r="A414" s="231"/>
      <c r="B414" s="56">
        <v>408</v>
      </c>
      <c r="C414" s="56"/>
      <c r="D414" s="80">
        <v>1</v>
      </c>
      <c r="E414" s="80"/>
      <c r="F414" s="80"/>
      <c r="G414" s="80"/>
      <c r="H414" s="97">
        <f t="shared" si="116"/>
        <v>6</v>
      </c>
      <c r="I414" s="97">
        <f t="shared" si="117"/>
        <v>36</v>
      </c>
      <c r="J414" s="97" t="str">
        <f t="shared" si="118"/>
        <v/>
      </c>
      <c r="K414" s="97" t="str">
        <f t="shared" si="119"/>
        <v/>
      </c>
      <c r="L414" s="97" t="str">
        <f t="shared" si="120"/>
        <v/>
      </c>
      <c r="M414" s="96" t="str">
        <f t="shared" si="114"/>
        <v/>
      </c>
      <c r="N414" s="117" t="str">
        <f t="shared" si="121"/>
        <v>6.36.</v>
      </c>
      <c r="O414" s="120" t="s">
        <v>359</v>
      </c>
      <c r="P414" s="10"/>
      <c r="Q414" s="168"/>
      <c r="R414" s="169" t="s">
        <v>178</v>
      </c>
      <c r="S414" s="14" t="str">
        <f t="shared" si="130"/>
        <v/>
      </c>
      <c r="T414" s="10"/>
      <c r="U414" s="10" t="s">
        <v>496</v>
      </c>
      <c r="V414" s="187" t="s">
        <v>183</v>
      </c>
      <c r="W414" s="26" t="s">
        <v>398</v>
      </c>
      <c r="X414" s="14">
        <v>1</v>
      </c>
      <c r="Y414" s="10"/>
    </row>
    <row r="415" spans="1:25" ht="45" x14ac:dyDescent="0.35">
      <c r="A415" s="231"/>
      <c r="B415" s="56">
        <v>409</v>
      </c>
      <c r="C415" s="56"/>
      <c r="D415" s="80">
        <v>1</v>
      </c>
      <c r="E415" s="80"/>
      <c r="F415" s="80"/>
      <c r="G415" s="80"/>
      <c r="H415" s="97">
        <f t="shared" si="116"/>
        <v>6</v>
      </c>
      <c r="I415" s="97">
        <f t="shared" si="117"/>
        <v>37</v>
      </c>
      <c r="J415" s="97" t="str">
        <f t="shared" si="118"/>
        <v/>
      </c>
      <c r="K415" s="97" t="str">
        <f t="shared" si="119"/>
        <v/>
      </c>
      <c r="L415" s="97" t="str">
        <f t="shared" si="120"/>
        <v/>
      </c>
      <c r="M415" s="96" t="str">
        <f t="shared" si="114"/>
        <v/>
      </c>
      <c r="N415" s="70" t="str">
        <f t="shared" si="121"/>
        <v>6.37.</v>
      </c>
      <c r="O415" s="120" t="s">
        <v>361</v>
      </c>
      <c r="P415" s="10"/>
      <c r="Q415" s="11"/>
      <c r="R415" s="179"/>
      <c r="S415" s="14" t="str">
        <f t="shared" si="130"/>
        <v/>
      </c>
      <c r="T415" s="10"/>
      <c r="U415" s="10" t="s">
        <v>496</v>
      </c>
      <c r="V415" s="187" t="s">
        <v>183</v>
      </c>
      <c r="W415" s="140" t="s">
        <v>499</v>
      </c>
      <c r="X415" s="14">
        <v>1</v>
      </c>
      <c r="Y415" s="10"/>
    </row>
    <row r="416" spans="1:25" ht="31" x14ac:dyDescent="0.35">
      <c r="A416" s="234" t="s">
        <v>233</v>
      </c>
      <c r="B416" s="161">
        <v>410</v>
      </c>
      <c r="C416" s="50"/>
      <c r="D416" s="81">
        <v>1</v>
      </c>
      <c r="E416" s="81"/>
      <c r="F416" s="81"/>
      <c r="G416" s="81"/>
      <c r="H416" s="98">
        <f t="shared" si="116"/>
        <v>6</v>
      </c>
      <c r="I416" s="98">
        <f t="shared" si="117"/>
        <v>38</v>
      </c>
      <c r="J416" s="98" t="str">
        <f t="shared" si="118"/>
        <v/>
      </c>
      <c r="K416" s="98" t="str">
        <f t="shared" si="119"/>
        <v/>
      </c>
      <c r="L416" s="98" t="str">
        <f t="shared" si="120"/>
        <v/>
      </c>
      <c r="M416" s="135" t="str">
        <f t="shared" si="114"/>
        <v/>
      </c>
      <c r="N416" s="70" t="str">
        <f t="shared" si="121"/>
        <v>6.38.</v>
      </c>
      <c r="O416" s="25" t="s">
        <v>212</v>
      </c>
      <c r="P416" s="10"/>
      <c r="Q416" s="11"/>
      <c r="R416" s="179"/>
      <c r="S416" s="14" t="str">
        <f t="shared" si="130"/>
        <v/>
      </c>
      <c r="T416" s="10"/>
      <c r="U416" s="10" t="s">
        <v>496</v>
      </c>
      <c r="V416" s="188" t="s">
        <v>183</v>
      </c>
      <c r="W416" s="116" t="s">
        <v>499</v>
      </c>
      <c r="X416" s="14">
        <v>1</v>
      </c>
      <c r="Y416" s="10"/>
    </row>
    <row r="417" spans="1:25" ht="31" x14ac:dyDescent="0.35">
      <c r="A417" s="232"/>
      <c r="B417" s="159">
        <v>411</v>
      </c>
      <c r="C417" s="50"/>
      <c r="D417" s="81">
        <v>1</v>
      </c>
      <c r="E417" s="81"/>
      <c r="F417" s="81"/>
      <c r="G417" s="81"/>
      <c r="H417" s="98">
        <f t="shared" si="116"/>
        <v>6</v>
      </c>
      <c r="I417" s="98">
        <f t="shared" si="117"/>
        <v>39</v>
      </c>
      <c r="J417" s="98" t="str">
        <f t="shared" si="118"/>
        <v/>
      </c>
      <c r="K417" s="98" t="str">
        <f t="shared" si="119"/>
        <v/>
      </c>
      <c r="L417" s="98" t="str">
        <f t="shared" si="120"/>
        <v/>
      </c>
      <c r="M417" s="135" t="str">
        <f t="shared" si="114"/>
        <v/>
      </c>
      <c r="N417" s="70" t="str">
        <f t="shared" si="121"/>
        <v>6.39.</v>
      </c>
      <c r="O417" s="25" t="s">
        <v>297</v>
      </c>
      <c r="P417" s="10"/>
      <c r="Q417" s="11"/>
      <c r="R417" s="179"/>
      <c r="S417" s="14" t="str">
        <f t="shared" si="130"/>
        <v/>
      </c>
      <c r="T417" s="10"/>
      <c r="U417" s="10" t="s">
        <v>496</v>
      </c>
      <c r="V417" s="188" t="s">
        <v>183</v>
      </c>
      <c r="W417" s="116" t="s">
        <v>499</v>
      </c>
      <c r="X417" s="14">
        <v>1</v>
      </c>
      <c r="Y417" s="10"/>
    </row>
    <row r="418" spans="1:25" ht="31" x14ac:dyDescent="0.35">
      <c r="A418" s="232"/>
      <c r="B418" s="159">
        <v>412</v>
      </c>
      <c r="C418" s="50"/>
      <c r="D418" s="81">
        <v>1</v>
      </c>
      <c r="E418" s="81"/>
      <c r="F418" s="81"/>
      <c r="G418" s="81"/>
      <c r="H418" s="98">
        <f t="shared" si="116"/>
        <v>6</v>
      </c>
      <c r="I418" s="98">
        <f t="shared" si="117"/>
        <v>40</v>
      </c>
      <c r="J418" s="98" t="str">
        <f t="shared" si="118"/>
        <v/>
      </c>
      <c r="K418" s="98" t="str">
        <f t="shared" si="119"/>
        <v/>
      </c>
      <c r="L418" s="98" t="str">
        <f t="shared" si="120"/>
        <v/>
      </c>
      <c r="M418" s="135" t="str">
        <f t="shared" si="114"/>
        <v/>
      </c>
      <c r="N418" s="70" t="str">
        <f t="shared" si="121"/>
        <v>6.40.</v>
      </c>
      <c r="O418" s="25" t="s">
        <v>100</v>
      </c>
      <c r="P418" s="10"/>
      <c r="Q418" s="11"/>
      <c r="R418" s="179"/>
      <c r="S418" s="14" t="str">
        <f t="shared" si="130"/>
        <v/>
      </c>
      <c r="T418" s="10"/>
      <c r="U418" s="10" t="s">
        <v>496</v>
      </c>
      <c r="V418" s="188" t="s">
        <v>183</v>
      </c>
      <c r="W418" s="116" t="s">
        <v>499</v>
      </c>
      <c r="X418" s="14">
        <v>1</v>
      </c>
      <c r="Y418" s="10"/>
    </row>
    <row r="419" spans="1:25" ht="31" x14ac:dyDescent="0.35">
      <c r="A419" s="232"/>
      <c r="B419" s="159">
        <v>413</v>
      </c>
      <c r="C419" s="50"/>
      <c r="D419" s="81">
        <v>1</v>
      </c>
      <c r="E419" s="81"/>
      <c r="F419" s="81"/>
      <c r="G419" s="81"/>
      <c r="H419" s="98">
        <f t="shared" si="116"/>
        <v>6</v>
      </c>
      <c r="I419" s="98">
        <f t="shared" si="117"/>
        <v>41</v>
      </c>
      <c r="J419" s="98" t="str">
        <f t="shared" si="118"/>
        <v/>
      </c>
      <c r="K419" s="98" t="str">
        <f t="shared" si="119"/>
        <v/>
      </c>
      <c r="L419" s="98" t="str">
        <f t="shared" si="120"/>
        <v/>
      </c>
      <c r="M419" s="96" t="str">
        <f t="shared" si="114"/>
        <v/>
      </c>
      <c r="N419" s="70" t="str">
        <f t="shared" si="121"/>
        <v>6.41.</v>
      </c>
      <c r="O419" s="125" t="s">
        <v>292</v>
      </c>
      <c r="P419" s="10"/>
      <c r="Q419" s="168"/>
      <c r="R419" s="178" t="s">
        <v>191</v>
      </c>
      <c r="S419" s="14" t="str">
        <f t="shared" si="130"/>
        <v/>
      </c>
      <c r="T419" s="10"/>
      <c r="U419" s="10" t="s">
        <v>496</v>
      </c>
      <c r="V419" s="187" t="s">
        <v>183</v>
      </c>
      <c r="W419" s="26" t="s">
        <v>398</v>
      </c>
      <c r="X419" s="14">
        <v>1</v>
      </c>
      <c r="Y419" s="10"/>
    </row>
    <row r="420" spans="1:25" ht="31" x14ac:dyDescent="0.35">
      <c r="A420" s="232"/>
      <c r="B420" s="159">
        <v>414</v>
      </c>
      <c r="C420" s="50"/>
      <c r="D420" s="81"/>
      <c r="E420" s="81">
        <v>1</v>
      </c>
      <c r="F420" s="81"/>
      <c r="G420" s="81"/>
      <c r="H420" s="98">
        <f t="shared" si="116"/>
        <v>6</v>
      </c>
      <c r="I420" s="98">
        <f t="shared" si="117"/>
        <v>41</v>
      </c>
      <c r="J420" s="98">
        <f t="shared" si="118"/>
        <v>1</v>
      </c>
      <c r="K420" s="98" t="str">
        <f t="shared" si="119"/>
        <v/>
      </c>
      <c r="L420" s="98" t="str">
        <f t="shared" si="120"/>
        <v/>
      </c>
      <c r="M420" s="96" t="str">
        <f t="shared" si="114"/>
        <v/>
      </c>
      <c r="N420" s="23" t="str">
        <f t="shared" si="121"/>
        <v>6.41.1.</v>
      </c>
      <c r="O420" s="151" t="s">
        <v>293</v>
      </c>
      <c r="P420" s="10"/>
      <c r="Q420" s="168"/>
      <c r="R420" s="178" t="s">
        <v>191</v>
      </c>
      <c r="S420" s="14" t="str">
        <f t="shared" si="130"/>
        <v/>
      </c>
      <c r="T420" s="10"/>
      <c r="U420" s="10" t="s">
        <v>496</v>
      </c>
      <c r="V420" s="187" t="s">
        <v>183</v>
      </c>
      <c r="W420" s="14" t="s">
        <v>398</v>
      </c>
      <c r="X420" s="14">
        <v>1</v>
      </c>
      <c r="Y420" s="10"/>
    </row>
    <row r="421" spans="1:25" ht="31" x14ac:dyDescent="0.35">
      <c r="A421" s="232"/>
      <c r="B421" s="159">
        <v>415</v>
      </c>
      <c r="C421" s="50"/>
      <c r="D421" s="81"/>
      <c r="E421" s="81">
        <v>1</v>
      </c>
      <c r="F421" s="81"/>
      <c r="G421" s="81"/>
      <c r="H421" s="98">
        <f t="shared" si="116"/>
        <v>6</v>
      </c>
      <c r="I421" s="98">
        <f t="shared" si="117"/>
        <v>41</v>
      </c>
      <c r="J421" s="98">
        <f t="shared" si="118"/>
        <v>2</v>
      </c>
      <c r="K421" s="98" t="str">
        <f t="shared" si="119"/>
        <v/>
      </c>
      <c r="L421" s="98" t="str">
        <f t="shared" si="120"/>
        <v/>
      </c>
      <c r="M421" s="96" t="str">
        <f t="shared" si="114"/>
        <v/>
      </c>
      <c r="N421" s="23" t="str">
        <f t="shared" si="121"/>
        <v>6.41.2.</v>
      </c>
      <c r="O421" s="152" t="s">
        <v>294</v>
      </c>
      <c r="P421" s="10"/>
      <c r="Q421" s="168"/>
      <c r="R421" s="178" t="s">
        <v>191</v>
      </c>
      <c r="S421" s="14" t="str">
        <f t="shared" si="130"/>
        <v/>
      </c>
      <c r="T421" s="10"/>
      <c r="U421" s="10" t="s">
        <v>496</v>
      </c>
      <c r="V421" s="187" t="s">
        <v>183</v>
      </c>
      <c r="W421" s="14" t="s">
        <v>398</v>
      </c>
      <c r="X421" s="14">
        <v>1</v>
      </c>
      <c r="Y421" s="10"/>
    </row>
    <row r="422" spans="1:25" ht="75" x14ac:dyDescent="0.35">
      <c r="A422" s="232"/>
      <c r="B422" s="159">
        <v>416</v>
      </c>
      <c r="C422" s="50"/>
      <c r="D422" s="81">
        <v>1</v>
      </c>
      <c r="E422" s="81"/>
      <c r="F422" s="81"/>
      <c r="G422" s="81"/>
      <c r="H422" s="98">
        <f t="shared" si="116"/>
        <v>6</v>
      </c>
      <c r="I422" s="98">
        <f t="shared" si="117"/>
        <v>42</v>
      </c>
      <c r="J422" s="98" t="str">
        <f t="shared" si="118"/>
        <v/>
      </c>
      <c r="K422" s="98" t="str">
        <f t="shared" si="119"/>
        <v/>
      </c>
      <c r="L422" s="98" t="str">
        <f t="shared" si="120"/>
        <v/>
      </c>
      <c r="M422" s="96" t="str">
        <f t="shared" si="114"/>
        <v/>
      </c>
      <c r="N422" s="70" t="str">
        <f t="shared" si="121"/>
        <v>6.42.</v>
      </c>
      <c r="O422" s="120" t="s">
        <v>243</v>
      </c>
      <c r="P422" s="10"/>
      <c r="Q422" s="11"/>
      <c r="R422" s="12"/>
      <c r="S422" s="14" t="str">
        <f t="shared" si="130"/>
        <v/>
      </c>
      <c r="T422" s="10"/>
      <c r="U422" s="10" t="s">
        <v>496</v>
      </c>
      <c r="V422" s="187" t="s">
        <v>183</v>
      </c>
      <c r="W422" s="14" t="s">
        <v>398</v>
      </c>
      <c r="X422" s="14">
        <v>1</v>
      </c>
      <c r="Y422" s="10"/>
    </row>
    <row r="423" spans="1:25" ht="31" x14ac:dyDescent="0.35">
      <c r="A423" s="232"/>
      <c r="B423" s="159">
        <v>417</v>
      </c>
      <c r="C423" s="50"/>
      <c r="D423" s="81"/>
      <c r="E423" s="81">
        <v>1</v>
      </c>
      <c r="F423" s="81"/>
      <c r="G423" s="81"/>
      <c r="H423" s="98">
        <f t="shared" si="116"/>
        <v>6</v>
      </c>
      <c r="I423" s="98">
        <f t="shared" si="117"/>
        <v>42</v>
      </c>
      <c r="J423" s="98">
        <f t="shared" si="118"/>
        <v>1</v>
      </c>
      <c r="K423" s="98" t="str">
        <f t="shared" si="119"/>
        <v/>
      </c>
      <c r="L423" s="98" t="str">
        <f t="shared" si="120"/>
        <v/>
      </c>
      <c r="M423" s="96" t="str">
        <f t="shared" si="114"/>
        <v/>
      </c>
      <c r="N423" s="23" t="str">
        <f t="shared" si="121"/>
        <v>6.42.1.</v>
      </c>
      <c r="O423" s="21" t="s">
        <v>187</v>
      </c>
      <c r="P423" s="10"/>
      <c r="Q423" s="11"/>
      <c r="R423" s="12"/>
      <c r="S423" s="14" t="str">
        <f t="shared" si="130"/>
        <v/>
      </c>
      <c r="T423" s="10"/>
      <c r="U423" s="10" t="s">
        <v>496</v>
      </c>
      <c r="V423" s="187" t="s">
        <v>183</v>
      </c>
      <c r="W423" s="14" t="s">
        <v>398</v>
      </c>
      <c r="X423" s="14">
        <v>1</v>
      </c>
      <c r="Y423" s="10"/>
    </row>
    <row r="424" spans="1:25" ht="31" x14ac:dyDescent="0.35">
      <c r="A424" s="232"/>
      <c r="B424" s="159">
        <v>418</v>
      </c>
      <c r="C424" s="50"/>
      <c r="D424" s="81">
        <v>1</v>
      </c>
      <c r="E424" s="81"/>
      <c r="F424" s="81"/>
      <c r="G424" s="81"/>
      <c r="H424" s="98">
        <f t="shared" si="116"/>
        <v>6</v>
      </c>
      <c r="I424" s="98">
        <f t="shared" si="117"/>
        <v>43</v>
      </c>
      <c r="J424" s="98" t="str">
        <f t="shared" si="118"/>
        <v/>
      </c>
      <c r="K424" s="98" t="str">
        <f t="shared" si="119"/>
        <v/>
      </c>
      <c r="L424" s="98" t="str">
        <f t="shared" si="120"/>
        <v/>
      </c>
      <c r="M424" s="96" t="str">
        <f t="shared" si="114"/>
        <v/>
      </c>
      <c r="N424" s="70" t="str">
        <f t="shared" si="121"/>
        <v>6.43.</v>
      </c>
      <c r="O424" s="120" t="s">
        <v>245</v>
      </c>
      <c r="P424" s="10"/>
      <c r="Q424" s="11"/>
      <c r="R424" s="12"/>
      <c r="S424" s="14" t="str">
        <f t="shared" si="130"/>
        <v/>
      </c>
      <c r="T424" s="10"/>
      <c r="U424" s="10" t="s">
        <v>496</v>
      </c>
      <c r="V424" s="187" t="s">
        <v>183</v>
      </c>
      <c r="W424" s="14" t="s">
        <v>398</v>
      </c>
      <c r="X424" s="14">
        <v>1</v>
      </c>
      <c r="Y424" s="10"/>
    </row>
    <row r="425" spans="1:25" ht="31" x14ac:dyDescent="0.35">
      <c r="A425" s="232"/>
      <c r="B425" s="159">
        <v>419</v>
      </c>
      <c r="C425" s="50"/>
      <c r="D425" s="81"/>
      <c r="E425" s="81">
        <v>1</v>
      </c>
      <c r="F425" s="81"/>
      <c r="G425" s="81"/>
      <c r="H425" s="98">
        <f t="shared" si="116"/>
        <v>6</v>
      </c>
      <c r="I425" s="98">
        <f t="shared" si="117"/>
        <v>43</v>
      </c>
      <c r="J425" s="98">
        <f t="shared" si="118"/>
        <v>1</v>
      </c>
      <c r="K425" s="98" t="str">
        <f t="shared" si="119"/>
        <v/>
      </c>
      <c r="L425" s="98" t="str">
        <f t="shared" si="120"/>
        <v/>
      </c>
      <c r="M425" s="96" t="str">
        <f t="shared" si="114"/>
        <v/>
      </c>
      <c r="N425" s="23" t="str">
        <f t="shared" si="121"/>
        <v>6.43.1.</v>
      </c>
      <c r="O425" s="21" t="s">
        <v>187</v>
      </c>
      <c r="P425" s="10"/>
      <c r="Q425" s="11"/>
      <c r="R425" s="12"/>
      <c r="S425" s="14" t="str">
        <f t="shared" si="130"/>
        <v/>
      </c>
      <c r="T425" s="10"/>
      <c r="U425" s="10" t="s">
        <v>496</v>
      </c>
      <c r="V425" s="187" t="s">
        <v>183</v>
      </c>
      <c r="W425" s="14" t="s">
        <v>398</v>
      </c>
      <c r="X425" s="14">
        <v>1</v>
      </c>
      <c r="Y425" s="10"/>
    </row>
    <row r="426" spans="1:25" ht="31" x14ac:dyDescent="0.35">
      <c r="A426" s="233"/>
      <c r="B426" s="164">
        <v>420</v>
      </c>
      <c r="C426" s="50"/>
      <c r="D426" s="81">
        <v>1</v>
      </c>
      <c r="E426" s="81"/>
      <c r="F426" s="81"/>
      <c r="G426" s="81"/>
      <c r="H426" s="98">
        <f t="shared" si="116"/>
        <v>6</v>
      </c>
      <c r="I426" s="98">
        <f t="shared" si="117"/>
        <v>44</v>
      </c>
      <c r="J426" s="98" t="str">
        <f t="shared" si="118"/>
        <v/>
      </c>
      <c r="K426" s="98" t="str">
        <f t="shared" si="119"/>
        <v/>
      </c>
      <c r="L426" s="98" t="str">
        <f t="shared" si="120"/>
        <v/>
      </c>
      <c r="M426" s="96" t="str">
        <f t="shared" si="114"/>
        <v/>
      </c>
      <c r="N426" s="70" t="str">
        <f t="shared" si="121"/>
        <v>6.44.</v>
      </c>
      <c r="O426" s="132" t="s">
        <v>387</v>
      </c>
      <c r="P426" s="10"/>
      <c r="Q426" s="168"/>
      <c r="R426" s="178" t="s">
        <v>191</v>
      </c>
      <c r="S426" s="14" t="str">
        <f t="shared" si="130"/>
        <v/>
      </c>
      <c r="T426" s="10"/>
      <c r="U426" s="10" t="s">
        <v>496</v>
      </c>
      <c r="V426" s="187" t="s">
        <v>183</v>
      </c>
      <c r="W426" s="14" t="s">
        <v>398</v>
      </c>
      <c r="X426" s="14">
        <v>1</v>
      </c>
      <c r="Y426" s="10"/>
    </row>
    <row r="427" spans="1:25" ht="31" x14ac:dyDescent="0.35">
      <c r="A427" s="234" t="s">
        <v>258</v>
      </c>
      <c r="B427" s="161">
        <v>421</v>
      </c>
      <c r="C427" s="50"/>
      <c r="D427" s="81">
        <v>1</v>
      </c>
      <c r="E427" s="81"/>
      <c r="F427" s="81"/>
      <c r="G427" s="81"/>
      <c r="H427" s="98">
        <f t="shared" si="116"/>
        <v>6</v>
      </c>
      <c r="I427" s="98">
        <f t="shared" si="117"/>
        <v>45</v>
      </c>
      <c r="J427" s="98" t="str">
        <f t="shared" si="118"/>
        <v/>
      </c>
      <c r="K427" s="98" t="str">
        <f t="shared" si="119"/>
        <v/>
      </c>
      <c r="L427" s="98" t="str">
        <f t="shared" si="120"/>
        <v/>
      </c>
      <c r="M427" s="96" t="str">
        <f t="shared" si="114"/>
        <v/>
      </c>
      <c r="N427" s="70" t="str">
        <f t="shared" si="121"/>
        <v>6.45.</v>
      </c>
      <c r="O427" s="120" t="s">
        <v>354</v>
      </c>
      <c r="P427" s="10"/>
      <c r="Q427" s="11"/>
      <c r="R427" s="12"/>
      <c r="S427" s="14" t="str">
        <f t="shared" si="130"/>
        <v/>
      </c>
      <c r="T427" s="10"/>
      <c r="U427" s="10" t="s">
        <v>496</v>
      </c>
      <c r="V427" s="187" t="s">
        <v>183</v>
      </c>
      <c r="W427" s="14" t="s">
        <v>398</v>
      </c>
      <c r="X427" s="14">
        <v>1</v>
      </c>
      <c r="Y427" s="10"/>
    </row>
    <row r="428" spans="1:25" ht="31" x14ac:dyDescent="0.35">
      <c r="A428" s="232"/>
      <c r="B428" s="159">
        <v>422</v>
      </c>
      <c r="C428" s="50"/>
      <c r="D428" s="81">
        <v>1</v>
      </c>
      <c r="E428" s="81"/>
      <c r="F428" s="81"/>
      <c r="G428" s="81"/>
      <c r="H428" s="98">
        <f t="shared" si="116"/>
        <v>6</v>
      </c>
      <c r="I428" s="98">
        <f t="shared" si="117"/>
        <v>46</v>
      </c>
      <c r="J428" s="98" t="str">
        <f t="shared" si="118"/>
        <v/>
      </c>
      <c r="K428" s="98" t="str">
        <f t="shared" si="119"/>
        <v/>
      </c>
      <c r="L428" s="98" t="str">
        <f t="shared" si="120"/>
        <v/>
      </c>
      <c r="M428" s="96" t="str">
        <f t="shared" si="114"/>
        <v/>
      </c>
      <c r="N428" s="70" t="str">
        <f t="shared" si="121"/>
        <v>6.46.</v>
      </c>
      <c r="O428" s="120" t="s">
        <v>355</v>
      </c>
      <c r="P428" s="10"/>
      <c r="Q428" s="11"/>
      <c r="R428" s="12"/>
      <c r="S428" s="14" t="str">
        <f t="shared" si="130"/>
        <v/>
      </c>
      <c r="T428" s="10"/>
      <c r="U428" s="10" t="s">
        <v>496</v>
      </c>
      <c r="V428" s="187" t="s">
        <v>183</v>
      </c>
      <c r="W428" s="14" t="s">
        <v>398</v>
      </c>
      <c r="X428" s="14">
        <v>1</v>
      </c>
      <c r="Y428" s="10"/>
    </row>
    <row r="429" spans="1:25" ht="31" x14ac:dyDescent="0.35">
      <c r="A429" s="232"/>
      <c r="B429" s="159">
        <v>423</v>
      </c>
      <c r="C429" s="50"/>
      <c r="D429" s="81">
        <v>1</v>
      </c>
      <c r="E429" s="81"/>
      <c r="F429" s="81"/>
      <c r="G429" s="81"/>
      <c r="H429" s="98">
        <f t="shared" si="116"/>
        <v>6</v>
      </c>
      <c r="I429" s="98">
        <f t="shared" si="117"/>
        <v>47</v>
      </c>
      <c r="J429" s="98" t="str">
        <f t="shared" si="118"/>
        <v/>
      </c>
      <c r="K429" s="98" t="str">
        <f t="shared" si="119"/>
        <v/>
      </c>
      <c r="L429" s="98" t="str">
        <f t="shared" si="120"/>
        <v/>
      </c>
      <c r="M429" s="96" t="str">
        <f t="shared" si="114"/>
        <v/>
      </c>
      <c r="N429" s="70" t="str">
        <f t="shared" si="121"/>
        <v>6.47.</v>
      </c>
      <c r="O429" s="120" t="s">
        <v>357</v>
      </c>
      <c r="P429" s="10"/>
      <c r="Q429" s="11"/>
      <c r="R429" s="12"/>
      <c r="S429" s="14" t="str">
        <f t="shared" si="130"/>
        <v/>
      </c>
      <c r="T429" s="10"/>
      <c r="U429" s="10" t="s">
        <v>496</v>
      </c>
      <c r="V429" s="187" t="s">
        <v>183</v>
      </c>
      <c r="W429" s="14" t="s">
        <v>398</v>
      </c>
      <c r="X429" s="14">
        <v>1</v>
      </c>
      <c r="Y429" s="10"/>
    </row>
    <row r="430" spans="1:25" ht="31" x14ac:dyDescent="0.35">
      <c r="A430" s="232"/>
      <c r="B430" s="159">
        <v>424</v>
      </c>
      <c r="C430" s="50"/>
      <c r="D430" s="81">
        <v>1</v>
      </c>
      <c r="E430" s="81"/>
      <c r="F430" s="81"/>
      <c r="G430" s="81"/>
      <c r="H430" s="98">
        <f t="shared" si="116"/>
        <v>6</v>
      </c>
      <c r="I430" s="98">
        <f t="shared" si="117"/>
        <v>48</v>
      </c>
      <c r="J430" s="98" t="str">
        <f t="shared" si="118"/>
        <v/>
      </c>
      <c r="K430" s="98" t="str">
        <f t="shared" si="119"/>
        <v/>
      </c>
      <c r="L430" s="98" t="str">
        <f t="shared" si="120"/>
        <v/>
      </c>
      <c r="M430" s="96" t="str">
        <f t="shared" si="114"/>
        <v/>
      </c>
      <c r="N430" s="117" t="str">
        <f t="shared" si="121"/>
        <v>6.48.</v>
      </c>
      <c r="O430" s="47" t="s">
        <v>108</v>
      </c>
      <c r="P430" s="10"/>
      <c r="Q430" s="168"/>
      <c r="R430" s="169" t="s">
        <v>483</v>
      </c>
      <c r="S430" s="14" t="str">
        <f t="shared" si="130"/>
        <v/>
      </c>
      <c r="T430" s="10"/>
      <c r="U430" s="10" t="s">
        <v>496</v>
      </c>
      <c r="V430" s="187" t="s">
        <v>183</v>
      </c>
      <c r="W430" s="14" t="s">
        <v>398</v>
      </c>
      <c r="X430" s="14">
        <v>1</v>
      </c>
      <c r="Y430" s="10"/>
    </row>
    <row r="431" spans="1:25" ht="31" x14ac:dyDescent="0.35">
      <c r="A431" s="232"/>
      <c r="B431" s="159">
        <v>425</v>
      </c>
      <c r="C431" s="50"/>
      <c r="D431" s="81"/>
      <c r="E431" s="81">
        <v>1</v>
      </c>
      <c r="F431" s="81"/>
      <c r="G431" s="81"/>
      <c r="H431" s="98">
        <f t="shared" si="116"/>
        <v>6</v>
      </c>
      <c r="I431" s="98">
        <f t="shared" si="117"/>
        <v>48</v>
      </c>
      <c r="J431" s="98">
        <f t="shared" si="118"/>
        <v>1</v>
      </c>
      <c r="K431" s="98" t="str">
        <f t="shared" si="119"/>
        <v/>
      </c>
      <c r="L431" s="98" t="str">
        <f t="shared" si="120"/>
        <v/>
      </c>
      <c r="M431" s="96" t="str">
        <f t="shared" si="114"/>
        <v/>
      </c>
      <c r="N431" s="114" t="str">
        <f t="shared" si="121"/>
        <v>6.48.1.</v>
      </c>
      <c r="O431" s="151" t="s">
        <v>295</v>
      </c>
      <c r="P431" s="10"/>
      <c r="Q431" s="168"/>
      <c r="R431" s="169" t="s">
        <v>483</v>
      </c>
      <c r="S431" s="14" t="str">
        <f t="shared" si="130"/>
        <v/>
      </c>
      <c r="T431" s="10"/>
      <c r="U431" s="10" t="s">
        <v>496</v>
      </c>
      <c r="V431" s="187" t="s">
        <v>183</v>
      </c>
      <c r="W431" s="14" t="s">
        <v>398</v>
      </c>
      <c r="X431" s="14">
        <v>1</v>
      </c>
      <c r="Y431" s="10"/>
    </row>
    <row r="432" spans="1:25" ht="31" x14ac:dyDescent="0.35">
      <c r="A432" s="232"/>
      <c r="B432" s="159">
        <v>426</v>
      </c>
      <c r="C432" s="50"/>
      <c r="D432" s="81"/>
      <c r="E432" s="81">
        <v>1</v>
      </c>
      <c r="F432" s="81"/>
      <c r="G432" s="81"/>
      <c r="H432" s="98">
        <f t="shared" si="116"/>
        <v>6</v>
      </c>
      <c r="I432" s="98">
        <f t="shared" si="117"/>
        <v>48</v>
      </c>
      <c r="J432" s="98">
        <f t="shared" si="118"/>
        <v>2</v>
      </c>
      <c r="K432" s="98" t="str">
        <f t="shared" si="119"/>
        <v/>
      </c>
      <c r="L432" s="98" t="str">
        <f t="shared" si="120"/>
        <v/>
      </c>
      <c r="M432" s="96" t="str">
        <f t="shared" si="114"/>
        <v/>
      </c>
      <c r="N432" s="114" t="str">
        <f t="shared" si="121"/>
        <v>6.48.2.</v>
      </c>
      <c r="O432" s="152" t="s">
        <v>296</v>
      </c>
      <c r="P432" s="10"/>
      <c r="Q432" s="168"/>
      <c r="R432" s="169" t="s">
        <v>483</v>
      </c>
      <c r="S432" s="14" t="str">
        <f t="shared" si="130"/>
        <v/>
      </c>
      <c r="T432" s="10"/>
      <c r="U432" s="10" t="s">
        <v>496</v>
      </c>
      <c r="V432" s="187" t="s">
        <v>183</v>
      </c>
      <c r="W432" s="14" t="s">
        <v>398</v>
      </c>
      <c r="X432" s="14">
        <v>1</v>
      </c>
      <c r="Y432" s="10"/>
    </row>
    <row r="433" spans="1:25" ht="45" x14ac:dyDescent="0.35">
      <c r="A433" s="232"/>
      <c r="B433" s="159">
        <v>427</v>
      </c>
      <c r="C433" s="50"/>
      <c r="D433" s="81">
        <v>1</v>
      </c>
      <c r="E433" s="81"/>
      <c r="F433" s="81"/>
      <c r="G433" s="81"/>
      <c r="H433" s="98">
        <f t="shared" si="116"/>
        <v>6</v>
      </c>
      <c r="I433" s="98">
        <f t="shared" si="117"/>
        <v>49</v>
      </c>
      <c r="J433" s="98" t="str">
        <f t="shared" si="118"/>
        <v/>
      </c>
      <c r="K433" s="98" t="str">
        <f t="shared" si="119"/>
        <v/>
      </c>
      <c r="L433" s="98" t="str">
        <f t="shared" si="120"/>
        <v/>
      </c>
      <c r="M433" s="135" t="str">
        <f t="shared" si="114"/>
        <v/>
      </c>
      <c r="N433" s="70" t="str">
        <f t="shared" si="121"/>
        <v>6.49.</v>
      </c>
      <c r="O433" s="120" t="s">
        <v>216</v>
      </c>
      <c r="P433" s="10"/>
      <c r="Q433" s="11"/>
      <c r="R433" s="169" t="s">
        <v>80</v>
      </c>
      <c r="S433" s="14" t="str">
        <f>IF(P433="","",IF(P433=$AT$2,$AU$2,IF(P433=$AT$3,$AU$3,IF(P433=$AT$4,$AU$4,""))))</f>
        <v/>
      </c>
      <c r="T433" s="10"/>
      <c r="U433" s="10" t="s">
        <v>496</v>
      </c>
      <c r="V433" s="193" t="s">
        <v>422</v>
      </c>
      <c r="W433" s="31" t="s">
        <v>443</v>
      </c>
      <c r="X433" s="15">
        <v>2</v>
      </c>
      <c r="Y433" s="10"/>
    </row>
    <row r="434" spans="1:25" ht="31" x14ac:dyDescent="0.35">
      <c r="A434" s="232"/>
      <c r="B434" s="159">
        <v>428</v>
      </c>
      <c r="C434" s="50"/>
      <c r="D434" s="81">
        <v>1</v>
      </c>
      <c r="E434" s="81"/>
      <c r="F434" s="81"/>
      <c r="G434" s="81"/>
      <c r="H434" s="98">
        <f t="shared" si="116"/>
        <v>6</v>
      </c>
      <c r="I434" s="98">
        <f t="shared" si="117"/>
        <v>50</v>
      </c>
      <c r="J434" s="98" t="str">
        <f t="shared" si="118"/>
        <v/>
      </c>
      <c r="K434" s="98" t="str">
        <f t="shared" si="119"/>
        <v/>
      </c>
      <c r="L434" s="98" t="str">
        <f t="shared" si="120"/>
        <v/>
      </c>
      <c r="M434" s="96" t="str">
        <f t="shared" si="114"/>
        <v/>
      </c>
      <c r="N434" s="117" t="str">
        <f t="shared" si="121"/>
        <v>6.50.</v>
      </c>
      <c r="O434" s="47" t="s">
        <v>253</v>
      </c>
      <c r="P434" s="10"/>
      <c r="Q434" s="11"/>
      <c r="R434" s="169"/>
      <c r="S434" s="14" t="str">
        <f t="shared" ref="S434:S437" si="131">IF(P434="","",IF(P434=$AE$2,$AF$2,IF(P434=$AE$3,$AF$3,"")))</f>
        <v/>
      </c>
      <c r="T434" s="10"/>
      <c r="U434" s="10" t="s">
        <v>496</v>
      </c>
      <c r="V434" s="187" t="s">
        <v>183</v>
      </c>
      <c r="W434" s="26" t="s">
        <v>398</v>
      </c>
      <c r="X434" s="14">
        <v>1</v>
      </c>
      <c r="Y434" s="10"/>
    </row>
    <row r="435" spans="1:25" ht="31" x14ac:dyDescent="0.35">
      <c r="A435" s="232"/>
      <c r="B435" s="159">
        <v>429</v>
      </c>
      <c r="C435" s="50"/>
      <c r="D435" s="81">
        <v>1</v>
      </c>
      <c r="E435" s="81"/>
      <c r="F435" s="81"/>
      <c r="G435" s="81"/>
      <c r="H435" s="98">
        <f t="shared" si="116"/>
        <v>6</v>
      </c>
      <c r="I435" s="98">
        <f t="shared" si="117"/>
        <v>51</v>
      </c>
      <c r="J435" s="98" t="str">
        <f t="shared" si="118"/>
        <v/>
      </c>
      <c r="K435" s="98" t="str">
        <f t="shared" si="119"/>
        <v/>
      </c>
      <c r="L435" s="98" t="str">
        <f t="shared" si="120"/>
        <v/>
      </c>
      <c r="M435" s="135" t="str">
        <f t="shared" si="114"/>
        <v/>
      </c>
      <c r="N435" s="70" t="str">
        <f t="shared" si="121"/>
        <v>6.51.</v>
      </c>
      <c r="O435" s="25" t="s">
        <v>99</v>
      </c>
      <c r="P435" s="10"/>
      <c r="Q435" s="11"/>
      <c r="R435" s="12"/>
      <c r="S435" s="14" t="str">
        <f t="shared" si="131"/>
        <v/>
      </c>
      <c r="T435" s="10"/>
      <c r="U435" s="10" t="s">
        <v>496</v>
      </c>
      <c r="V435" s="188" t="s">
        <v>183</v>
      </c>
      <c r="W435" s="116" t="s">
        <v>499</v>
      </c>
      <c r="X435" s="14">
        <v>1</v>
      </c>
      <c r="Y435" s="10"/>
    </row>
    <row r="436" spans="1:25" ht="45" x14ac:dyDescent="0.35">
      <c r="A436" s="232"/>
      <c r="B436" s="159">
        <v>430</v>
      </c>
      <c r="C436" s="50"/>
      <c r="D436" s="81">
        <v>1</v>
      </c>
      <c r="E436" s="81"/>
      <c r="F436" s="81"/>
      <c r="G436" s="81"/>
      <c r="H436" s="98">
        <f t="shared" si="116"/>
        <v>6</v>
      </c>
      <c r="I436" s="98">
        <f t="shared" si="117"/>
        <v>52</v>
      </c>
      <c r="J436" s="98" t="str">
        <f t="shared" si="118"/>
        <v/>
      </c>
      <c r="K436" s="98" t="str">
        <f t="shared" si="119"/>
        <v/>
      </c>
      <c r="L436" s="98" t="str">
        <f t="shared" si="120"/>
        <v/>
      </c>
      <c r="M436" s="135" t="str">
        <f t="shared" si="114"/>
        <v/>
      </c>
      <c r="N436" s="70" t="str">
        <f t="shared" si="121"/>
        <v>6.52.</v>
      </c>
      <c r="O436" s="25" t="s">
        <v>101</v>
      </c>
      <c r="P436" s="10"/>
      <c r="Q436" s="11"/>
      <c r="R436" s="12"/>
      <c r="S436" s="14" t="str">
        <f t="shared" si="131"/>
        <v/>
      </c>
      <c r="T436" s="10"/>
      <c r="U436" s="10" t="s">
        <v>496</v>
      </c>
      <c r="V436" s="188" t="s">
        <v>183</v>
      </c>
      <c r="W436" s="116" t="s">
        <v>499</v>
      </c>
      <c r="X436" s="14">
        <v>1</v>
      </c>
      <c r="Y436" s="10"/>
    </row>
    <row r="437" spans="1:25" ht="31" x14ac:dyDescent="0.35">
      <c r="A437" s="232"/>
      <c r="B437" s="159">
        <v>431</v>
      </c>
      <c r="C437" s="50"/>
      <c r="D437" s="81">
        <v>1</v>
      </c>
      <c r="E437" s="81"/>
      <c r="F437" s="81"/>
      <c r="G437" s="81"/>
      <c r="H437" s="98">
        <f t="shared" si="116"/>
        <v>6</v>
      </c>
      <c r="I437" s="98">
        <f t="shared" si="117"/>
        <v>53</v>
      </c>
      <c r="J437" s="98" t="str">
        <f t="shared" si="118"/>
        <v/>
      </c>
      <c r="K437" s="98" t="str">
        <f t="shared" si="119"/>
        <v/>
      </c>
      <c r="L437" s="98" t="str">
        <f t="shared" si="120"/>
        <v/>
      </c>
      <c r="M437" s="135" t="str">
        <f t="shared" si="114"/>
        <v/>
      </c>
      <c r="N437" s="70" t="str">
        <f t="shared" si="121"/>
        <v>6.53.</v>
      </c>
      <c r="O437" s="25" t="s">
        <v>386</v>
      </c>
      <c r="P437" s="10"/>
      <c r="Q437" s="11"/>
      <c r="R437" s="12"/>
      <c r="S437" s="14" t="str">
        <f t="shared" si="131"/>
        <v/>
      </c>
      <c r="T437" s="10"/>
      <c r="U437" s="10" t="s">
        <v>496</v>
      </c>
      <c r="V437" s="188" t="s">
        <v>183</v>
      </c>
      <c r="W437" s="116" t="s">
        <v>499</v>
      </c>
      <c r="X437" s="14">
        <v>1</v>
      </c>
      <c r="Y437" s="10"/>
    </row>
    <row r="438" spans="1:25" s="22" customFormat="1" ht="31" x14ac:dyDescent="0.35">
      <c r="A438" s="39"/>
      <c r="B438" s="39">
        <v>432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6"/>
      <c r="Q438" s="40"/>
      <c r="R438" s="41"/>
      <c r="S438" s="37"/>
      <c r="T438" s="41"/>
      <c r="U438" s="10" t="s">
        <v>496</v>
      </c>
      <c r="V438" s="38"/>
      <c r="W438" s="136"/>
      <c r="X438" s="37"/>
      <c r="Y438" s="41"/>
    </row>
  </sheetData>
  <sheetProtection algorithmName="SHA-512" hashValue="/fWYC19ig6hsEPC0DWGo1drJUyehtd3JvRkhflSRz4U4W2SQQt+1F4BGRdED2XndHMnpaag2s/8I0S40CmHRFw==" saltValue="ys4A4OqanItFq/50ZzLWJA==" spinCount="100000" sheet="1" objects="1" scenarios="1"/>
  <protectedRanges>
    <protectedRange sqref="Q1:V4" name="Шапка"/>
    <protectedRange sqref="T8:T437" name="Примечания"/>
    <protectedRange sqref="P332:Q437 P331 P8:Q330" name="Ответы"/>
  </protectedRanges>
  <autoFilter ref="A6:Z438" xr:uid="{00000000-0009-0000-0000-000001000000}"/>
  <mergeCells count="31">
    <mergeCell ref="Q1:T1"/>
    <mergeCell ref="W5:Y5"/>
    <mergeCell ref="X2:Y2"/>
    <mergeCell ref="X3:Y3"/>
    <mergeCell ref="X4:Y4"/>
    <mergeCell ref="Q2:V2"/>
    <mergeCell ref="Q3:V3"/>
    <mergeCell ref="Q4:V4"/>
    <mergeCell ref="A5:V5"/>
    <mergeCell ref="A427:A437"/>
    <mergeCell ref="A185:A186"/>
    <mergeCell ref="A187:A207"/>
    <mergeCell ref="A210:A264"/>
    <mergeCell ref="A266:A291"/>
    <mergeCell ref="A292:A415"/>
    <mergeCell ref="A416:A426"/>
    <mergeCell ref="A67:A83"/>
    <mergeCell ref="A208:A209"/>
    <mergeCell ref="A150:A154"/>
    <mergeCell ref="A155:A159"/>
    <mergeCell ref="A161:A165"/>
    <mergeCell ref="A167:A168"/>
    <mergeCell ref="A92:A148"/>
    <mergeCell ref="A169:A176"/>
    <mergeCell ref="A178:A183"/>
    <mergeCell ref="A84:A91"/>
    <mergeCell ref="A8:A33"/>
    <mergeCell ref="A34:A46"/>
    <mergeCell ref="A47:A50"/>
    <mergeCell ref="A51:A59"/>
    <mergeCell ref="A61:A66"/>
  </mergeCells>
  <dataValidations xWindow="406" yWindow="608" count="61">
    <dataValidation type="list" allowBlank="1" showInputMessage="1" showErrorMessage="1" errorTitle="ОШИБКА:" error="Выберите ДА или НЕТ" promptTitle="ДА/НЕТ" sqref="P9:P33 P300 P171:P183 P68:P78 P80:P83 P85:P91 P93:P114 P142:P145 P227:P234 P151:P165 P167:P169 P189:P190 P147:P148 P192 P194 P196 P198 P200 P202 P204:P209 P211:P216 P218 P220 P222 P224 P434:P437 P249:P264 P266:P267 P269:P292 P44:P59 P381:P390 P40:P41 P117:P137 P61:P62 P185:P187 P64:P66 P237:P247 P413:P432 P405 P397:P399 P378:P379" xr:uid="{00000000-0002-0000-0100-000000000000}">
      <formula1>$AE$2:$AE$3</formula1>
    </dataValidation>
    <dataValidation type="list" allowBlank="1" showInputMessage="1" showErrorMessage="1" errorTitle="ОШИБКА:" error="Выберите один вариант из списка" promptTitle="Выберите из списка" sqref="P8" xr:uid="{00000000-0002-0000-0100-000001000000}">
      <formula1>$AH$1:$AH$6</formula1>
    </dataValidation>
    <dataValidation type="list" allowBlank="1" showInputMessage="1" showErrorMessage="1" errorTitle="ОШИБКА:" error="Выберите один вариант из списка" promptTitle="Выберите из списка" sqref="P84 P150" xr:uid="{00000000-0002-0000-0100-000002000000}">
      <formula1>$AK$2:$AK$4</formula1>
    </dataValidation>
    <dataValidation type="list" allowBlank="1" showInputMessage="1" showErrorMessage="1" errorTitle="ОШИБКА:" error="Выберите один вариант из списка" promptTitle="Выберите из списка" sqref="P380" xr:uid="{00000000-0002-0000-0100-000003000000}">
      <formula1>$AN$2:$AN$6</formula1>
    </dataValidation>
    <dataValidation type="textLength" allowBlank="1" showInputMessage="1" showErrorMessage="1" promptTitle="Если есть" prompt="факты обобщения, перечислить какие." sqref="Q141" xr:uid="{00000000-0002-0000-0100-000004000000}">
      <formula1>0</formula1>
      <formula2>32767</formula2>
    </dataValidation>
    <dataValidation type="whole" operator="greaterThanOrEqual" allowBlank="1" showInputMessage="1" showErrorMessage="1" promptTitle="указать количество" prompt="(чел.)" sqref="Q35:Q38 Q43 Q303:Q304 Q326:Q327 Q188 Q336:Q337 Q354:Q355 Q357:Q358 Q391:Q392 Q404 Q235:Q236 Q226 Q329:Q330" xr:uid="{00000000-0002-0000-0100-000005000000}">
      <formula1>0</formula1>
    </dataValidation>
    <dataValidation type="whole" operator="greaterThanOrEqual" allowBlank="1" showInputMessage="1" showErrorMessage="1" promptTitle="указать количество" prompt="(ед.)" sqref="Q39:Q41 Q407:Q412 Q306:Q308 Q310:Q311 Q313:Q314 Q316:Q318 Q320:Q321 Q323:Q324 Q339:Q340 Q342:Q343 Q345:Q346 Q348:Q349 Q351:Q352 Q360:Q361 Q363:Q364 Q366:Q367 Q369:Q370 Q372:Q373 Q375:Q376 Q401:Q402" xr:uid="{00000000-0002-0000-0100-000006000000}">
      <formula1>0</formula1>
    </dataValidation>
    <dataValidation type="whole" operator="greaterThanOrEqual" allowBlank="1" showInputMessage="1" showErrorMessage="1" promptTitle="указать количество" prompt="учащихся вовлеченных в деятельность объединений, чел." sqref="Q225 Q193 Q195 Q197 Q199 Q201 Q203 Q217 Q219 Q221 Q223 Q191" xr:uid="{00000000-0002-0000-0100-000007000000}">
      <formula1>0</formula1>
    </dataValidation>
    <dataValidation type="list" operator="greaterThanOrEqual" allowBlank="1" showInputMessage="1" showErrorMessage="1" promptTitle="указать охват" prompt="обучащихся (в % к общему количеству в ОО)" sqref="P191 P193 P195 P197 P199 P201 P203 P217 P219 P221 P223 P225" xr:uid="{00000000-0002-0000-0100-000008000000}">
      <formula1>$AQ$2:$AQ$5</formula1>
    </dataValidation>
    <dataValidation type="whole" allowBlank="1" showInputMessage="1" showErrorMessage="1" promptTitle="указать долю" prompt="родителей, принявших участие, от общего количества обучающихся (от 0 до 100) в %" sqref="Q181 Q42" xr:uid="{00000000-0002-0000-0100-000009000000}">
      <formula1>0</formula1>
      <formula2>100</formula2>
    </dataValidation>
    <dataValidation type="list" operator="greaterThanOrEqual" allowBlank="1" showInputMessage="1" showErrorMessage="1" promptTitle="указать охват" prompt="обучащихся (в % к общему количеству в ОО)" sqref="P391" xr:uid="{00000000-0002-0000-0100-00000A000000}">
      <formula1>$AW$2:$AW$5</formula1>
    </dataValidation>
    <dataValidation type="list" operator="greaterThanOrEqual" allowBlank="1" showInputMessage="1" showErrorMessage="1" promptTitle="указать долю " prompt="родителей, принявших участие от общего количества обучающихся" sqref="P433 P146" xr:uid="{00000000-0002-0000-0100-00000B000000}">
      <formula1>$AT$2:$AT$4</formula1>
    </dataValidation>
    <dataValidation type="list" operator="greaterThanOrEqual" allowBlank="1" showInputMessage="1" showErrorMessage="1" promptTitle="указать охват" prompt="обучащихся (в % к общему количеству в ОО)" sqref="P235:P236 P226" xr:uid="{00000000-0002-0000-0100-00000C000000}">
      <formula1>$AZ$2:$AZ$5</formula1>
    </dataValidation>
    <dataValidation type="list" operator="greaterThanOrEqual" allowBlank="1" showInputMessage="1" showErrorMessage="1" promptTitle="указать соотношение" prompt="количества педагогов к количеству обучающихся" sqref="P188" xr:uid="{00000000-0002-0000-0100-00000D000000}">
      <formula1>$BC$2:$BC$5</formula1>
    </dataValidation>
    <dataValidation type="list" allowBlank="1" showInputMessage="1" showErrorMessage="1" errorTitle="ОШИБКА:" error="Выберите ДА или НЕТ" promptTitle="указать количество" prompt="вариативных модулей" sqref="P63" xr:uid="{00000000-0002-0000-0100-00000E000000}">
      <formula1>$BF$2:$BK$2</formula1>
    </dataValidation>
    <dataValidation type="list" allowBlank="1" showInputMessage="1" showErrorMessage="1" errorTitle="ОШИБКА:" error="Выберите ДА или НЕТ" promptTitle="указать количество" prompt="фактов обобщения" sqref="P141" xr:uid="{00000000-0002-0000-0100-00000F000000}">
      <formula1>$BF$2:$BK$2</formula1>
    </dataValidation>
    <dataValidation type="list" allowBlank="1" showInputMessage="1" showErrorMessage="1" errorTitle="ОШИБКА:" error="Выберите ДА или НЕТ" promptTitle="указать количество" prompt="групп ОО в соц.сетях" sqref="P116" xr:uid="{00000000-0002-0000-0100-000010000000}">
      <formula1>$BF$4:$BI$4</formula1>
    </dataValidation>
    <dataValidation type="textLength" allowBlank="1" showInputMessage="1" showErrorMessage="1" promptTitle="Если есть" prompt="группы в соцсетях, указать - в каких, и кто осуществляет управление и сопровождение (завуч / социальный педагог / советник директора / учитель (преподаватель) информатики / иное)." sqref="Q116" xr:uid="{00000000-0002-0000-0100-000011000000}">
      <formula1>0</formula1>
      <formula2>32767</formula2>
    </dataValidation>
    <dataValidation type="list" allowBlank="1" showInputMessage="1" showErrorMessage="1" errorTitle="ОШИБКА:" error="Выберите ДА или НЕТ" promptTitle="указать количество" prompt="внедренных методик / программ и т.д." sqref="P139" xr:uid="{00000000-0002-0000-0100-000012000000}">
      <formula1>$BF$4:$BI$4</formula1>
    </dataValidation>
    <dataValidation type="textLength" allowBlank="1" showInputMessage="1" showErrorMessage="1" promptTitle="Если есть" prompt="внедренные методики / программы - указать, какие" sqref="Q139" xr:uid="{00000000-0002-0000-0100-000013000000}">
      <formula1>0</formula1>
      <formula2>32767</formula2>
    </dataValidation>
    <dataValidation type="textLength" allowBlank="1" showInputMessage="1" showErrorMessage="1" promptTitle="Если есть" prompt="разработанные методики / программы - указать, какие" sqref="Q140" xr:uid="{00000000-0002-0000-0100-000014000000}">
      <formula1>0</formula1>
      <formula2>32767</formula2>
    </dataValidation>
    <dataValidation type="textLength" allowBlank="1" showInputMessage="1" showErrorMessage="1" promptTitle="если ответ ДА" prompt="указать - отдельное помещение или многофункциональное помещение" sqref="Q21" xr:uid="{00000000-0002-0000-0100-000015000000}">
      <formula1>0</formula1>
      <formula2>32767</formula2>
    </dataValidation>
    <dataValidation type="textLength" allowBlank="1" showInputMessage="1" showErrorMessage="1" promptTitle="если ответ ДА" prompt="указать периодичность проведения исследования" sqref="Q386:Q388 Q51 Q85 Q384 Q44:Q45 Q414" xr:uid="{00000000-0002-0000-0100-000016000000}">
      <formula1>0</formula1>
      <formula2>32767</formula2>
    </dataValidation>
    <dataValidation type="textLength" allowBlank="1" showInputMessage="1" showErrorMessage="1" promptTitle="если ответ НЕТ" prompt="указать несоответствия" sqref="Q62 Q65" xr:uid="{00000000-0002-0000-0100-000017000000}">
      <formula1>0</formula1>
      <formula2>32767</formula2>
    </dataValidation>
    <dataValidation type="textLength" allowBlank="1" showInputMessage="1" showErrorMessage="1" promptTitle="если ответ ДА" prompt="указать документ их определяющий" sqref="Q80:Q81 Q378:Q379" xr:uid="{00000000-0002-0000-0100-000018000000}">
      <formula1>0</formula1>
      <formula2>32767</formula2>
    </dataValidation>
    <dataValidation type="textLength" allowBlank="1" showInputMessage="1" showErrorMessage="1" promptTitle="если ответ ДА" prompt="указать документ их определяющий и должность ответственного" sqref="Q82" xr:uid="{00000000-0002-0000-0100-000019000000}">
      <formula1>0</formula1>
      <formula2>32767</formula2>
    </dataValidation>
    <dataValidation type="textLength" allowBlank="1" showInputMessage="1" showErrorMessage="1" promptTitle="если ответ ДА" prompt="указать, какие иные исследования проводятся, и их периодичность" sqref="Q86" xr:uid="{00000000-0002-0000-0100-00001A000000}">
      <formula1>0</formula1>
      <formula2>32767</formula2>
    </dataValidation>
    <dataValidation type="textLength" allowBlank="1" showInputMessage="1" showErrorMessage="1" promptTitle="если ответ ДА" prompt="указать адрес" sqref="Q93" xr:uid="{00000000-0002-0000-0100-00001B000000}">
      <formula1>0</formula1>
      <formula2>32767</formula2>
    </dataValidation>
    <dataValidation type="textLength" allowBlank="1" showInputMessage="1" showErrorMessage="1" promptTitle="если ответ ДА" prompt="указать какие и периодичность актуализации материалов по направлению «Профилактика»" sqref="Q94" xr:uid="{00000000-0002-0000-0100-00001C000000}">
      <formula1>0</formula1>
      <formula2>32767</formula2>
    </dataValidation>
    <dataValidation type="textLength" allowBlank="1" showInputMessage="1" showErrorMessage="1" promptTitle="если ответ ДА" prompt="указать какие и периодичность актуализации материалов по направлению «Воспитание»" sqref="Q106" xr:uid="{00000000-0002-0000-0100-00001D000000}">
      <formula1>0</formula1>
      <formula2>32767</formula2>
    </dataValidation>
    <dataValidation type="textLength" allowBlank="1" showInputMessage="1" showErrorMessage="1" promptTitle="если ответ ДА" prompt="указать направления" sqref="Q102 Q124" xr:uid="{00000000-0002-0000-0100-00001E000000}">
      <formula1>0</formula1>
      <formula2>32767</formula2>
    </dataValidation>
    <dataValidation type="textLength" allowBlank="1" showInputMessage="1" showErrorMessage="1" promptTitle="если ответ ДА" prompt="указать периодичность" sqref="Q173 Q151:Q153 Q177 Q204:Q207" xr:uid="{00000000-0002-0000-0100-00001F000000}">
      <formula1>0</formula1>
      <formula2>32767</formula2>
    </dataValidation>
    <dataValidation type="textLength" allowBlank="1" showInputMessage="1" showErrorMessage="1" promptTitle="если ответ ДА" prompt="указать периодичность актуализации материалов по направлению «Профилактика» в группе" sqref="Q117" xr:uid="{00000000-0002-0000-0100-000020000000}">
      <formula1>0</formula1>
      <formula2>32767</formula2>
    </dataValidation>
    <dataValidation type="textLength" allowBlank="1" showInputMessage="1" showErrorMessage="1" promptTitle="если ответ ДА" prompt="указать периодичность актуализации материалов по направлению «Воспитание» в группе" sqref="Q129" xr:uid="{00000000-0002-0000-0100-000021000000}">
      <formula1>0</formula1>
      <formula2>32767</formula2>
    </dataValidation>
    <dataValidation type="whole" operator="greaterThanOrEqual" allowBlank="1" showInputMessage="1" showErrorMessage="1" promptTitle="если ответ ДА" prompt="указать количество участников, чел. " sqref="Q237:Q247 Q227:Q234 Q249:Q254" xr:uid="{00000000-0002-0000-0100-000022000000}">
      <formula1>0</formula1>
    </dataValidation>
    <dataValidation type="whole" operator="greaterThanOrEqual" allowBlank="1" showInputMessage="1" showErrorMessage="1" promptTitle="если ответ ДА" prompt="указать количество, чел. " sqref="Q294:Q299 Q189" xr:uid="{00000000-0002-0000-0100-000023000000}">
      <formula1>0</formula1>
    </dataValidation>
    <dataValidation type="textLength" allowBlank="1" showInputMessage="1" showErrorMessage="1" promptTitle="если ответ ДА" prompt="указать какой" sqref="Q142:Q144" xr:uid="{00000000-0002-0000-0100-000024000000}">
      <formula1>0</formula1>
      <formula2>32767</formula2>
    </dataValidation>
    <dataValidation type="textLength" allowBlank="1" showInputMessage="1" showErrorMessage="1" promptTitle="если ответ ДА" prompt="указать какое" sqref="Q280" xr:uid="{00000000-0002-0000-0100-000025000000}">
      <formula1>0</formula1>
      <formula2>32767</formula2>
    </dataValidation>
    <dataValidation type="textLength" allowBlank="1" showInputMessage="1" showErrorMessage="1" promptTitle="если ответ ДА" prompt="указать какие и их периодичность" sqref="Q154 Q389" xr:uid="{00000000-0002-0000-0100-000026000000}">
      <formula1>0</formula1>
      <formula2>32767</formula2>
    </dataValidation>
    <dataValidation type="textLength" allowBlank="1" showInputMessage="1" showErrorMessage="1" promptTitle="если проводятся исследования" prompt="указать какие и их периодичность" sqref="Q150" xr:uid="{00000000-0002-0000-0100-000027000000}">
      <formula1>0</formula1>
      <formula2>32767</formula2>
    </dataValidation>
    <dataValidation type="textLength" allowBlank="1" showInputMessage="1" showErrorMessage="1" promptTitle="если ответ ДА" prompt="указать количество классов, в которых сформированы социальные паспорта на дату обследования" sqref="Q171" xr:uid="{00000000-0002-0000-0100-000028000000}">
      <formula1>0</formula1>
      <formula2>32767</formula2>
    </dataValidation>
    <dataValidation type="textLength" allowBlank="1" showInputMessage="1" showErrorMessage="1" promptTitle="если ответ ДА" prompt="указать наименования материалов" sqref="Q182" xr:uid="{00000000-0002-0000-0100-000029000000}">
      <formula1>0</formula1>
      <formula2>32767</formula2>
    </dataValidation>
    <dataValidation type="textLength" allowBlank="1" showInputMessage="1" showErrorMessage="1" promptTitle="если ответ ДА" prompt="указать название и должность ответственного" sqref="Q211:Q215" xr:uid="{00000000-0002-0000-0100-00002A000000}">
      <formula1>0</formula1>
      <formula2>32767</formula2>
    </dataValidation>
    <dataValidation type="textLength" allowBlank="1" showInputMessage="1" showErrorMessage="1" promptTitle="если ответ ДА" prompt="указать дату формирования" sqref="Q288" xr:uid="{00000000-0002-0000-0100-00002B000000}">
      <formula1>0</formula1>
      <formula2>32767</formula2>
    </dataValidation>
    <dataValidation type="textLength" allowBlank="1" showInputMessage="1" showErrorMessage="1" promptTitle="если ответ ДА" prompt="указать периодичность актуализации социального паспорта школы (один раз в учебный год / раз в полугодие / каждую четверть)" sqref="Q292" xr:uid="{00000000-0002-0000-0100-00002C000000}">
      <formula1>0</formula1>
      <formula2>32767</formula2>
    </dataValidation>
    <dataValidation type="textLength" allowBlank="1" showInputMessage="1" showErrorMessage="1" promptTitle="если ответ ДА" prompt="указать количество несовершеннолетних, чел. на дату обследования" sqref="Q332:Q334" xr:uid="{00000000-0002-0000-0100-00002D000000}">
      <formula1>0</formula1>
      <formula2>32767</formula2>
    </dataValidation>
    <dataValidation type="textLength" allowBlank="1" showInputMessage="1" showErrorMessage="1" promptTitle="если ответ ДА" prompt="указать дату локального акта и должность ответственного" sqref="Q385" xr:uid="{00000000-0002-0000-0100-00002E000000}">
      <formula1>0</formula1>
      <formula2>32767</formula2>
    </dataValidation>
    <dataValidation type="textLength" allowBlank="1" showInputMessage="1" showErrorMessage="1" promptTitle="если ответ ДА" prompt="указать охват случаев" sqref="Q419:Q421 Q426" xr:uid="{00000000-0002-0000-0100-00002F000000}">
      <formula1>0</formula1>
      <formula2>32767</formula2>
    </dataValidation>
    <dataValidation type="whole" allowBlank="1" showInputMessage="1" showErrorMessage="1" promptTitle="если ответ ДА" prompt="указать число родителей, чел" sqref="Q430:Q432" xr:uid="{00000000-0002-0000-0100-000030000000}">
      <formula1>0</formula1>
      <formula2>32767</formula2>
    </dataValidation>
    <dataValidation type="textLength" allowBlank="1" showInputMessage="1" showErrorMessage="1" promptTitle="если ответ ДА" prompt="указать периодичность проведения сбора данных" sqref="Q381" xr:uid="{00000000-0002-0000-0100-000031000000}">
      <formula1>0</formula1>
      <formula2>32767</formula2>
    </dataValidation>
    <dataValidation type="whole" allowBlank="1" showInputMessage="1" showErrorMessage="1" promptTitle="указать процент" prompt="от 0 до 100" sqref="Q393:Q396" xr:uid="{00000000-0002-0000-0100-000032000000}">
      <formula1>0</formula1>
      <formula2>100</formula2>
    </dataValidation>
    <dataValidation type="whole" operator="greaterThanOrEqual" allowBlank="1" showInputMessage="1" showErrorMessage="1" promptTitle="если ответ ДА" prompt="указать название и должность ответственного " sqref="Q216 Q218 Q220 Q222 Q224" xr:uid="{00000000-0002-0000-0100-000033000000}">
      <formula1>0</formula1>
    </dataValidation>
    <dataValidation type="list" allowBlank="1" showInputMessage="1" showErrorMessage="1" errorTitle="ОШИБКА:" error="Выберите ДА или НЕТ" promptTitle="ДА/НЕТ" sqref="P35:P39 P42:P43 P294:P299 P394:P396 P404 P411 P302 P332:P335 P309 P312 P306 P319 P322 P325 P328 P338 P341 P344 P347 P350 P353 P356 P359 P362 P365 P368 P371 P374 P401:P402 P407:P409 P316" xr:uid="{00000000-0002-0000-0100-000034000000}">
      <formula1>$AE$5:$AE$6</formula1>
    </dataValidation>
    <dataValidation type="list" allowBlank="1" showInputMessage="1" showErrorMessage="1" errorTitle="ОШИБКА:" error="Выберите ДА или НЕТ" promptTitle="указать количество" prompt="авторских методик, программ и т.д." sqref="P140" xr:uid="{00000000-0002-0000-0100-000035000000}">
      <formula1>$BF$2:$BK$2</formula1>
    </dataValidation>
    <dataValidation type="textLength" operator="equal" allowBlank="1" showInputMessage="1" showErrorMessage="1" promptTitle="!" prompt="не заполняется." sqref="P406 Q22:Q34 Q47:Q50 Q52:Q59 Q61 Q63:Q64 Q66:Q79 Q83:Q84 Q9:Q20 Q95:Q101 Q103:Q105 Q107:Q115 Q118:Q123 Q125:Q128 Q130:Q138 Q145:Q148 Q167:Q170 Q174:Q176 Q178:Q180 Q187 Q183 P248:Q248 Q266:Q279 Q281:Q287 Q289:Q291 P293:Q293 Q300:Q302 P305:Q305 Q309 Q312 P315:Q315 Q319 Q322 Q325 Q328 Q335 Q338 Q341 Q344 Q347 Q350 Q353 Q356 Q362 Q365 Q368 Q371 Q374 P377:Q377 Q380 Q382:Q383 Q390 Q397:Q400 P403:Q403 Q405:Q406 P412 Q422:Q425 Q427:Q429 Q415:Q418 P34 P67 P79 P115 P138 Q155:Q165 P210 P268 P301 P303:P304 Q359 P310:P311 P313:P314 P307:P308 P320:P321 P323:P324 P326:P327 P329:P331 P336:P337 P339:P340 P342:P343 P345:P346 P348:P349 P351:P352 P354:P355 P357:P358 P360:P361 P363:P364 P366:P367 P369:P370 P372:P373 P375:P376 P392:P393 Q255:Q264 P400 Q208:Q210 Q87:Q90 P92:Q92 Q172 P410 Q413 Q433:Q437 P317:P318" xr:uid="{00000000-0002-0000-0100-000036000000}">
      <formula1>0</formula1>
    </dataValidation>
    <dataValidation type="textLength" allowBlank="1" showInputMessage="1" showErrorMessage="1" promptTitle="если ответ &quot;иное&quot;" prompt="указать наименование органа" sqref="Q8" xr:uid="{00000000-0002-0000-0100-000037000000}">
      <formula1>0</formula1>
      <formula2>32767</formula2>
    </dataValidation>
    <dataValidation type="textLength" allowBlank="1" showInputMessage="1" showErrorMessage="1" promptTitle="если ответ НЕТ" prompt="указать несооответствия" sqref="Q46" xr:uid="{00000000-0002-0000-0100-000038000000}">
      <formula1>0</formula1>
      <formula2>32767</formula2>
    </dataValidation>
    <dataValidation type="textLength" allowBlank="1" showInputMessage="1" showErrorMessage="1" promptTitle="если ответ ДА" prompt="указать наименование (штаб/совет по воспитательной работе или др.)" sqref="Q91" xr:uid="{00000000-0002-0000-0100-000039000000}">
      <formula1>0</formula1>
      <formula2>32767</formula2>
    </dataValidation>
    <dataValidation type="list" operator="greaterThanOrEqual" allowBlank="1" showInputMessage="1" showErrorMessage="1" promptTitle="указать охват" prompt="классов сопровождением классных руководителей" sqref="P170" xr:uid="{00000000-0002-0000-0100-00003A000000}">
      <formula1>$BM$2:$BM$3</formula1>
    </dataValidation>
    <dataValidation type="textLength" allowBlank="1" showInputMessage="1" showErrorMessage="1" promptTitle="если ответ ДА" prompt="указать наименования подтверждающих материалов" sqref="Q185:Q186" xr:uid="{00000000-0002-0000-0100-00003B000000}">
      <formula1>0</formula1>
      <formula2>32767</formula2>
    </dataValidation>
    <dataValidation type="whole" operator="greaterThanOrEqual" allowBlank="1" showInputMessage="1" showErrorMessage="1" promptTitle="если ответ ДА" prompt="указать количество объединений" sqref="Q190 Q192 Q194 Q196 Q198 Q200 Q202" xr:uid="{00000000-0002-0000-0100-00003C000000}">
      <formula1>0</formula1>
    </dataValidation>
  </dataValidations>
  <pageMargins left="0.25" right="0.25" top="0.75" bottom="0.75" header="0.3" footer="0.3"/>
  <pageSetup paperSize="9" scale="43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H8"/>
  <sheetViews>
    <sheetView workbookViewId="0">
      <selection activeCell="B1" sqref="B1"/>
    </sheetView>
  </sheetViews>
  <sheetFormatPr defaultRowHeight="14.5" x14ac:dyDescent="0.35"/>
  <cols>
    <col min="1" max="1" width="3.54296875" customWidth="1"/>
    <col min="2" max="2" width="6.81640625" customWidth="1"/>
    <col min="3" max="3" width="77.26953125" bestFit="1" customWidth="1"/>
    <col min="4" max="4" width="8.81640625" customWidth="1"/>
    <col min="5" max="5" width="12.81640625" customWidth="1"/>
    <col min="6" max="6" width="13.7265625" customWidth="1"/>
    <col min="7" max="7" width="11.7265625" customWidth="1"/>
    <col min="8" max="8" width="17.54296875" customWidth="1"/>
  </cols>
  <sheetData>
    <row r="1" spans="2:8" ht="51.75" customHeight="1" x14ac:dyDescent="0.35">
      <c r="B1" s="211"/>
      <c r="C1" s="213" t="s">
        <v>493</v>
      </c>
      <c r="D1" s="213" t="s">
        <v>511</v>
      </c>
      <c r="E1" s="213" t="s">
        <v>495</v>
      </c>
      <c r="F1" s="213" t="s">
        <v>519</v>
      </c>
      <c r="G1" s="213" t="s">
        <v>512</v>
      </c>
      <c r="H1" s="213" t="s">
        <v>520</v>
      </c>
    </row>
    <row r="2" spans="2:8" x14ac:dyDescent="0.35">
      <c r="B2" s="195">
        <v>1</v>
      </c>
      <c r="C2" s="214" t="str">
        <f>'Форма для заполнения (ОО)'!O7</f>
        <v>Школьный климат и безопасная образовательная среда</v>
      </c>
      <c r="D2" s="215">
        <f>'Форма для заполнения (ОО)'!S7</f>
        <v>0</v>
      </c>
      <c r="E2" s="215">
        <f>'Форма для заполнения (ОО)'!X7</f>
        <v>49</v>
      </c>
      <c r="F2" s="216">
        <f t="shared" ref="F2:F8" si="0">D2/E2</f>
        <v>0</v>
      </c>
      <c r="G2" s="215">
        <f>'Форма для заполнения (МунКор)'!Y7</f>
        <v>0</v>
      </c>
      <c r="H2" s="216">
        <f>G2/E2</f>
        <v>0</v>
      </c>
    </row>
    <row r="3" spans="2:8" x14ac:dyDescent="0.35">
      <c r="B3" s="195">
        <v>2</v>
      </c>
      <c r="C3" s="214" t="str">
        <f>'Форма для заполнения (ОО)'!O60</f>
        <v>Формирование воспитательной системы в ОО</v>
      </c>
      <c r="D3" s="215">
        <f>'Форма для заполнения (ОО)'!S60</f>
        <v>0</v>
      </c>
      <c r="E3" s="215">
        <f>'Форма для заполнения (ОО)'!X60</f>
        <v>100</v>
      </c>
      <c r="F3" s="216">
        <f t="shared" si="0"/>
        <v>0</v>
      </c>
      <c r="G3" s="215">
        <f>'Форма для заполнения (МунКор)'!Y60</f>
        <v>0</v>
      </c>
      <c r="H3" s="216">
        <f t="shared" ref="H3:H8" si="1">G3/E3</f>
        <v>0</v>
      </c>
    </row>
    <row r="4" spans="2:8" x14ac:dyDescent="0.35">
      <c r="B4" s="195">
        <v>3</v>
      </c>
      <c r="C4" s="214" t="str">
        <f>'Форма для заполнения (ОО)'!O149</f>
        <v>Воспитание уроком (урочная деятельность)</v>
      </c>
      <c r="D4" s="215">
        <f>'Форма для заполнения (ОО)'!S149</f>
        <v>0</v>
      </c>
      <c r="E4" s="215">
        <f>'Форма для заполнения (ОО)'!X149</f>
        <v>16</v>
      </c>
      <c r="F4" s="216">
        <f t="shared" si="0"/>
        <v>0</v>
      </c>
      <c r="G4" s="215">
        <f>'Форма для заполнения (МунКор)'!Y149</f>
        <v>0</v>
      </c>
      <c r="H4" s="216">
        <f t="shared" si="1"/>
        <v>0</v>
      </c>
    </row>
    <row r="5" spans="2:8" x14ac:dyDescent="0.35">
      <c r="B5" s="195">
        <v>4</v>
      </c>
      <c r="C5" s="214" t="str">
        <f>'Форма для заполнения (ОО)'!O166</f>
        <v>Классное руководство</v>
      </c>
      <c r="D5" s="215">
        <f>'Форма для заполнения (ОО)'!S166</f>
        <v>0</v>
      </c>
      <c r="E5" s="215">
        <f>'Форма для заполнения (ОО)'!X166</f>
        <v>17</v>
      </c>
      <c r="F5" s="216">
        <f t="shared" si="0"/>
        <v>0</v>
      </c>
      <c r="G5" s="215">
        <f>'Форма для заполнения (МунКор)'!Y166</f>
        <v>0</v>
      </c>
      <c r="H5" s="216">
        <f t="shared" si="1"/>
        <v>0</v>
      </c>
    </row>
    <row r="6" spans="2:8" x14ac:dyDescent="0.35">
      <c r="B6" s="195">
        <v>5</v>
      </c>
      <c r="C6" s="214" t="str">
        <f>'Форма для заполнения (ОО)'!O184</f>
        <v>Внеурочная деятельность и система дополнительного образования</v>
      </c>
      <c r="D6" s="215">
        <f>'Форма для заполнения (ОО)'!S184</f>
        <v>0</v>
      </c>
      <c r="E6" s="215">
        <f>'Форма для заполнения (ОО)'!X184</f>
        <v>78</v>
      </c>
      <c r="F6" s="216">
        <f t="shared" si="0"/>
        <v>0</v>
      </c>
      <c r="G6" s="215">
        <f>'Форма для заполнения (МунКор)'!Y184</f>
        <v>0</v>
      </c>
      <c r="H6" s="216">
        <f t="shared" si="1"/>
        <v>0</v>
      </c>
    </row>
    <row r="7" spans="2:8" x14ac:dyDescent="0.35">
      <c r="B7" s="195">
        <v>6</v>
      </c>
      <c r="C7" s="214" t="str">
        <f>'Форма для заполнения (ОО)'!O265</f>
        <v xml:space="preserve">Службы сопровождения </v>
      </c>
      <c r="D7" s="215">
        <f>'Форма для заполнения (ОО)'!S265</f>
        <v>0</v>
      </c>
      <c r="E7" s="215">
        <f>'Форма для заполнения (ОО)'!X265</f>
        <v>140</v>
      </c>
      <c r="F7" s="216">
        <f t="shared" si="0"/>
        <v>0</v>
      </c>
      <c r="G7" s="215">
        <f>'Форма для заполнения (МунКор)'!Y265</f>
        <v>0</v>
      </c>
      <c r="H7" s="216">
        <f t="shared" si="1"/>
        <v>0</v>
      </c>
    </row>
    <row r="8" spans="2:8" x14ac:dyDescent="0.35">
      <c r="B8" s="212"/>
      <c r="C8" s="217" t="s">
        <v>494</v>
      </c>
      <c r="D8" s="218">
        <f>D2+D3+D4+D5+D6+D7</f>
        <v>0</v>
      </c>
      <c r="E8" s="218">
        <f>E2+E3+E4+E5+E6+E7</f>
        <v>400</v>
      </c>
      <c r="F8" s="219">
        <f t="shared" si="0"/>
        <v>0</v>
      </c>
      <c r="G8" s="218">
        <f>G2+G3+G4+G5+G6+G7</f>
        <v>0</v>
      </c>
      <c r="H8" s="219">
        <f t="shared" si="1"/>
        <v>0</v>
      </c>
    </row>
  </sheetData>
  <sheetProtection password="C4BF" sheet="1" objects="1" scenarios="1"/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A9"/>
  <sheetViews>
    <sheetView workbookViewId="0"/>
  </sheetViews>
  <sheetFormatPr defaultRowHeight="14.5" x14ac:dyDescent="0.35"/>
  <cols>
    <col min="1" max="1" width="101.1796875" style="173" customWidth="1"/>
  </cols>
  <sheetData>
    <row r="1" spans="1:1" ht="35" x14ac:dyDescent="0.35">
      <c r="A1" s="199" t="s">
        <v>508</v>
      </c>
    </row>
    <row r="2" spans="1:1" ht="18" x14ac:dyDescent="0.4">
      <c r="A2" s="206"/>
    </row>
    <row r="3" spans="1:1" ht="107.25" customHeight="1" x14ac:dyDescent="0.35">
      <c r="A3" s="210" t="s">
        <v>523</v>
      </c>
    </row>
    <row r="4" spans="1:1" ht="23.25" customHeight="1" x14ac:dyDescent="0.35">
      <c r="A4" s="209" t="s">
        <v>509</v>
      </c>
    </row>
    <row r="5" spans="1:1" ht="99" customHeight="1" x14ac:dyDescent="0.35">
      <c r="A5" s="209" t="s">
        <v>510</v>
      </c>
    </row>
    <row r="6" spans="1:1" ht="78" customHeight="1" x14ac:dyDescent="0.35">
      <c r="A6" s="209" t="s">
        <v>513</v>
      </c>
    </row>
    <row r="7" spans="1:1" ht="141.75" customHeight="1" x14ac:dyDescent="0.35">
      <c r="A7" s="209" t="s">
        <v>514</v>
      </c>
    </row>
    <row r="8" spans="1:1" ht="62.25" customHeight="1" x14ac:dyDescent="0.35">
      <c r="A8" s="209" t="s">
        <v>516</v>
      </c>
    </row>
    <row r="9" spans="1:1" ht="35" x14ac:dyDescent="0.35">
      <c r="A9" s="210" t="s">
        <v>507</v>
      </c>
    </row>
  </sheetData>
  <sheetProtection password="C4BF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BP438"/>
  <sheetViews>
    <sheetView tabSelected="1" zoomScale="70" zoomScaleNormal="70" workbookViewId="0">
      <pane ySplit="6" topLeftCell="A7" activePane="bottomLeft" state="frozen"/>
      <selection pane="bottomLeft" activeCell="P23" sqref="P23"/>
    </sheetView>
  </sheetViews>
  <sheetFormatPr defaultColWidth="0" defaultRowHeight="21" zeroHeight="1" x14ac:dyDescent="0.5"/>
  <cols>
    <col min="1" max="1" width="33.81640625" style="44" customWidth="1"/>
    <col min="2" max="2" width="4.1796875" style="2" hidden="1" customWidth="1"/>
    <col min="3" max="3" width="3.54296875" style="2" hidden="1" customWidth="1"/>
    <col min="4" max="7" width="3.54296875" style="92" hidden="1" customWidth="1"/>
    <col min="8" max="13" width="3.54296875" style="107" hidden="1" customWidth="1"/>
    <col min="14" max="14" width="12.81640625" style="76" customWidth="1"/>
    <col min="15" max="15" width="74.453125" style="2" customWidth="1"/>
    <col min="16" max="16" width="40" style="3" customWidth="1"/>
    <col min="17" max="17" width="45" style="3" customWidth="1"/>
    <col min="18" max="18" width="46.1796875" style="1" hidden="1" customWidth="1"/>
    <col min="19" max="19" width="9.7265625" style="1" customWidth="1"/>
    <col min="20" max="20" width="28.81640625" style="1" customWidth="1"/>
    <col min="21" max="21" width="7.1796875" style="1" hidden="1" customWidth="1"/>
    <col min="22" max="22" width="47" style="1" hidden="1" customWidth="1"/>
    <col min="23" max="23" width="48.81640625" style="137" customWidth="1"/>
    <col min="24" max="24" width="33.26953125" style="137" customWidth="1"/>
    <col min="25" max="25" width="9.7265625" style="1" customWidth="1"/>
    <col min="26" max="26" width="49.54296875" style="1" customWidth="1"/>
    <col min="27" max="68" width="0" hidden="1" customWidth="1"/>
    <col min="69" max="16384" width="9.1796875" hidden="1"/>
  </cols>
  <sheetData>
    <row r="1" spans="1:68" s="4" customFormat="1" ht="14.25" customHeight="1" x14ac:dyDescent="0.35">
      <c r="B1" s="28"/>
      <c r="C1" s="28"/>
      <c r="D1" s="77"/>
      <c r="E1" s="77"/>
      <c r="F1" s="77"/>
      <c r="G1" s="77"/>
      <c r="H1" s="93"/>
      <c r="I1" s="93"/>
      <c r="J1" s="93"/>
      <c r="K1" s="93"/>
      <c r="L1" s="93"/>
      <c r="M1" s="93"/>
      <c r="N1" s="11"/>
      <c r="O1" s="197" t="s">
        <v>445</v>
      </c>
      <c r="P1" s="6" t="s">
        <v>0</v>
      </c>
      <c r="Q1" s="249" t="str">
        <f>IF('Форма для заполнения (ОО)'!Q1="","",'Форма для заполнения (ОО)'!Q1)</f>
        <v/>
      </c>
      <c r="R1" s="250"/>
      <c r="S1" s="250"/>
      <c r="T1" s="250"/>
      <c r="U1" s="205"/>
      <c r="V1" s="205"/>
      <c r="W1" s="200"/>
      <c r="X1" s="200"/>
      <c r="Y1" s="198"/>
      <c r="Z1" s="198"/>
      <c r="AA1" s="157"/>
      <c r="AB1" s="157"/>
      <c r="AC1" s="158"/>
      <c r="AE1" s="189"/>
      <c r="AF1" s="189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</row>
    <row r="2" spans="1:68" s="4" customFormat="1" ht="14.25" customHeight="1" x14ac:dyDescent="0.35">
      <c r="B2" s="28"/>
      <c r="C2" s="28"/>
      <c r="D2" s="77"/>
      <c r="E2" s="77"/>
      <c r="F2" s="77"/>
      <c r="G2" s="77"/>
      <c r="H2" s="93"/>
      <c r="I2" s="93"/>
      <c r="J2" s="93"/>
      <c r="K2" s="93"/>
      <c r="L2" s="93"/>
      <c r="M2" s="93"/>
      <c r="N2" s="10"/>
      <c r="O2" s="197" t="s">
        <v>446</v>
      </c>
      <c r="P2" s="6" t="s">
        <v>79</v>
      </c>
      <c r="Q2" s="249" t="str">
        <f>IF('Форма для заполнения (ОО)'!Q2="","",'Форма для заполнения (ОО)'!Q2)</f>
        <v/>
      </c>
      <c r="R2" s="250"/>
      <c r="S2" s="250"/>
      <c r="T2" s="250"/>
      <c r="U2" s="11"/>
      <c r="V2" s="11"/>
      <c r="W2" s="200"/>
      <c r="X2" s="200"/>
      <c r="Y2" s="200"/>
      <c r="Z2" s="200"/>
      <c r="AA2" s="157"/>
      <c r="AB2" s="157"/>
      <c r="AC2" s="158"/>
      <c r="AE2" s="189"/>
      <c r="AF2" s="189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</row>
    <row r="3" spans="1:68" s="4" customFormat="1" ht="14.25" customHeight="1" x14ac:dyDescent="0.35">
      <c r="B3" s="28"/>
      <c r="C3" s="28"/>
      <c r="D3" s="77"/>
      <c r="E3" s="77"/>
      <c r="F3" s="77"/>
      <c r="G3" s="77"/>
      <c r="H3" s="93"/>
      <c r="I3" s="93"/>
      <c r="J3" s="93"/>
      <c r="K3" s="93"/>
      <c r="L3" s="93"/>
      <c r="M3" s="93"/>
      <c r="N3" s="64"/>
      <c r="O3" s="5"/>
      <c r="P3" s="6" t="s">
        <v>447</v>
      </c>
      <c r="Q3" s="249" t="str">
        <f>IF('Форма для заполнения (ОО)'!Q3="","",'Форма для заполнения (ОО)'!Q3)</f>
        <v/>
      </c>
      <c r="R3" s="250"/>
      <c r="S3" s="250"/>
      <c r="T3" s="250"/>
      <c r="U3" s="11"/>
      <c r="V3" s="11"/>
      <c r="W3" s="200"/>
      <c r="X3" s="200"/>
      <c r="Y3" s="200"/>
      <c r="Z3" s="200"/>
      <c r="AA3" s="157"/>
      <c r="AB3" s="157"/>
      <c r="AC3" s="158"/>
      <c r="AE3" s="189"/>
      <c r="AF3" s="189"/>
      <c r="AG3" s="172"/>
      <c r="AH3" s="172"/>
      <c r="AI3" s="172"/>
      <c r="AJ3" s="172"/>
      <c r="AK3" s="172"/>
      <c r="AL3" s="172"/>
      <c r="AM3" s="172"/>
      <c r="AN3" s="173"/>
      <c r="AO3" s="173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</row>
    <row r="4" spans="1:68" ht="14.25" customHeight="1" x14ac:dyDescent="0.5">
      <c r="B4" s="5"/>
      <c r="C4" s="5"/>
      <c r="D4" s="78"/>
      <c r="E4" s="78"/>
      <c r="F4" s="78"/>
      <c r="G4" s="78"/>
      <c r="H4" s="94"/>
      <c r="I4" s="94"/>
      <c r="J4" s="94"/>
      <c r="K4" s="94"/>
      <c r="L4" s="94"/>
      <c r="M4" s="94"/>
      <c r="N4" s="64"/>
      <c r="O4" s="5"/>
      <c r="P4" s="6" t="s">
        <v>501</v>
      </c>
      <c r="Q4" s="251" t="s">
        <v>310</v>
      </c>
      <c r="R4" s="251"/>
      <c r="S4" s="251"/>
      <c r="T4" s="251"/>
      <c r="U4" s="251"/>
      <c r="V4" s="251"/>
      <c r="W4" s="200"/>
      <c r="X4" s="200"/>
      <c r="Y4" s="200"/>
      <c r="Z4" s="200"/>
      <c r="AA4" s="157"/>
      <c r="AB4" s="157"/>
      <c r="AC4" s="22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2"/>
      <c r="BG4" s="172"/>
      <c r="BH4" s="172"/>
      <c r="BI4" s="172"/>
      <c r="BJ4" s="173"/>
      <c r="BK4" s="173"/>
      <c r="BL4" s="173"/>
      <c r="BM4" s="173"/>
      <c r="BN4" s="173"/>
      <c r="BO4" s="173"/>
      <c r="BP4" s="173"/>
    </row>
    <row r="5" spans="1:68" ht="52.5" customHeight="1" x14ac:dyDescent="0.35">
      <c r="A5" s="244" t="s">
        <v>522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6"/>
      <c r="W5" s="247" t="s">
        <v>518</v>
      </c>
      <c r="X5" s="248"/>
      <c r="Y5" s="248"/>
      <c r="Z5" s="248"/>
      <c r="AA5" s="22"/>
      <c r="AB5" s="22"/>
      <c r="AC5" s="22"/>
      <c r="AE5" s="173" t="s">
        <v>489</v>
      </c>
      <c r="AF5" s="173">
        <v>1</v>
      </c>
      <c r="AG5" s="173"/>
      <c r="AH5" s="173" t="s">
        <v>454</v>
      </c>
      <c r="AI5" s="173">
        <v>1</v>
      </c>
      <c r="AJ5" s="173"/>
      <c r="AK5" s="173"/>
      <c r="AL5" s="173"/>
      <c r="AM5" s="173"/>
      <c r="AN5" s="173" t="s">
        <v>462</v>
      </c>
      <c r="AO5" s="173">
        <v>1</v>
      </c>
      <c r="AP5" s="173"/>
      <c r="AQ5" s="173" t="s">
        <v>469</v>
      </c>
      <c r="AR5" s="173">
        <v>0</v>
      </c>
      <c r="AS5" s="173"/>
      <c r="AT5" s="173"/>
      <c r="AU5" s="173"/>
      <c r="AV5" s="173"/>
      <c r="AW5" s="173" t="s">
        <v>456</v>
      </c>
      <c r="AX5" s="173">
        <v>0</v>
      </c>
      <c r="AY5" s="173"/>
      <c r="AZ5" s="173" t="s">
        <v>472</v>
      </c>
      <c r="BA5" s="173">
        <v>0</v>
      </c>
      <c r="BB5" s="173"/>
      <c r="BC5" s="173" t="s">
        <v>479</v>
      </c>
      <c r="BD5" s="173">
        <v>0</v>
      </c>
      <c r="BE5" s="173"/>
      <c r="BF5" s="172">
        <v>0</v>
      </c>
      <c r="BG5" s="172">
        <v>1</v>
      </c>
      <c r="BH5" s="172">
        <v>2</v>
      </c>
      <c r="BI5" s="172">
        <v>3</v>
      </c>
      <c r="BJ5" s="173"/>
      <c r="BK5" s="173"/>
      <c r="BL5" s="173"/>
      <c r="BM5" s="173"/>
      <c r="BN5" s="173"/>
      <c r="BO5" s="173"/>
      <c r="BP5" s="173"/>
    </row>
    <row r="6" spans="1:68" ht="42.75" customHeight="1" x14ac:dyDescent="0.35">
      <c r="A6" s="35" t="s">
        <v>229</v>
      </c>
      <c r="B6" s="7" t="s">
        <v>448</v>
      </c>
      <c r="C6" s="7" t="s">
        <v>302</v>
      </c>
      <c r="D6" s="79" t="s">
        <v>303</v>
      </c>
      <c r="E6" s="79" t="s">
        <v>304</v>
      </c>
      <c r="F6" s="79" t="s">
        <v>305</v>
      </c>
      <c r="G6" s="79" t="s">
        <v>311</v>
      </c>
      <c r="H6" s="95" t="s">
        <v>306</v>
      </c>
      <c r="I6" s="95" t="s">
        <v>307</v>
      </c>
      <c r="J6" s="95" t="s">
        <v>308</v>
      </c>
      <c r="K6" s="95" t="s">
        <v>309</v>
      </c>
      <c r="L6" s="95" t="s">
        <v>312</v>
      </c>
      <c r="M6" s="95" t="s">
        <v>388</v>
      </c>
      <c r="N6" s="7" t="s">
        <v>1</v>
      </c>
      <c r="O6" s="7" t="s">
        <v>238</v>
      </c>
      <c r="P6" s="8" t="s">
        <v>486</v>
      </c>
      <c r="Q6" s="8" t="s">
        <v>487</v>
      </c>
      <c r="R6" s="8" t="s">
        <v>2</v>
      </c>
      <c r="S6" s="156">
        <f>S7+S60+S149+S166+S184+S265</f>
        <v>0</v>
      </c>
      <c r="T6" s="8" t="s">
        <v>406</v>
      </c>
      <c r="U6" s="8" t="s">
        <v>497</v>
      </c>
      <c r="V6" s="8" t="s">
        <v>182</v>
      </c>
      <c r="W6" s="8" t="s">
        <v>405</v>
      </c>
      <c r="X6" s="8" t="s">
        <v>2</v>
      </c>
      <c r="Y6" s="156">
        <f>Y7+Y60+Y149+Y166+Y184+Y265</f>
        <v>0</v>
      </c>
      <c r="Z6" s="8" t="s">
        <v>515</v>
      </c>
      <c r="AE6" s="173" t="s">
        <v>490</v>
      </c>
      <c r="AF6" s="173">
        <v>0</v>
      </c>
      <c r="AG6" s="173"/>
      <c r="AH6" s="173" t="s">
        <v>455</v>
      </c>
      <c r="AI6" s="173">
        <v>0</v>
      </c>
      <c r="AJ6" s="173"/>
      <c r="AK6" s="173"/>
      <c r="AL6" s="173"/>
      <c r="AM6" s="173"/>
      <c r="AN6" s="172" t="s">
        <v>456</v>
      </c>
      <c r="AO6" s="172">
        <v>0</v>
      </c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J6" s="173"/>
      <c r="BK6" s="173"/>
      <c r="BL6" s="173"/>
      <c r="BM6" s="173"/>
      <c r="BN6" s="173"/>
      <c r="BO6" s="173"/>
      <c r="BP6" s="173"/>
    </row>
    <row r="7" spans="1:68" s="141" customFormat="1" ht="31" x14ac:dyDescent="0.45">
      <c r="A7" s="142" t="s">
        <v>230</v>
      </c>
      <c r="B7" s="143">
        <v>1</v>
      </c>
      <c r="C7" s="143">
        <v>1</v>
      </c>
      <c r="D7" s="143"/>
      <c r="E7" s="143"/>
      <c r="F7" s="143"/>
      <c r="G7" s="143"/>
      <c r="H7" s="144">
        <v>1</v>
      </c>
      <c r="I7" s="144"/>
      <c r="J7" s="144" t="s">
        <v>310</v>
      </c>
      <c r="K7" s="144" t="s">
        <v>310</v>
      </c>
      <c r="L7" s="144" t="s">
        <v>310</v>
      </c>
      <c r="M7" s="144" t="str">
        <f>IF(N7=N8,"*","")</f>
        <v/>
      </c>
      <c r="N7" s="143" t="str">
        <f t="shared" ref="N7:N70" si="0">IF(L7&lt;&gt;"",CONCATENATE(H7,".",I7,".",J7,".",K7,".",L7,"."),IF(K7&lt;&gt;"",CONCATENATE(H7,".",I7,".",J7,".",K7,"."),IF(J7&lt;&gt;"",CONCATENATE(H7,".",I7,".",J7,"."),IF(I7&lt;&gt;"",CONCATENATE(H7,".",I7,"."),CONCATENATE(H7,".")))))</f>
        <v>1.</v>
      </c>
      <c r="O7" s="145" t="s">
        <v>231</v>
      </c>
      <c r="P7" s="226"/>
      <c r="Q7" s="142"/>
      <c r="R7" s="146"/>
      <c r="S7" s="145">
        <f>SUM(S8:S59)</f>
        <v>0</v>
      </c>
      <c r="T7" s="146"/>
      <c r="U7" s="10" t="s">
        <v>496</v>
      </c>
      <c r="V7" s="146"/>
      <c r="W7" s="146"/>
      <c r="X7" s="146"/>
      <c r="Y7" s="145">
        <f>SUM(Y8:Y59)</f>
        <v>0</v>
      </c>
      <c r="Z7" s="146"/>
    </row>
    <row r="8" spans="1:68" ht="31" x14ac:dyDescent="0.35">
      <c r="A8" s="231" t="s">
        <v>234</v>
      </c>
      <c r="B8" s="56">
        <v>2</v>
      </c>
      <c r="C8" s="56"/>
      <c r="D8" s="80">
        <v>1</v>
      </c>
      <c r="E8" s="80"/>
      <c r="F8" s="80"/>
      <c r="G8" s="80"/>
      <c r="H8" s="97">
        <f>IF(C8="",H7,H7+1)</f>
        <v>1</v>
      </c>
      <c r="I8" s="97">
        <f>IF(D8&lt;&gt;"",IF(I7="",1,I7+1),IF(H8&lt;&gt;H7,"",I7))</f>
        <v>1</v>
      </c>
      <c r="J8" s="97" t="str">
        <f>IF(E8&lt;&gt;"",IF(J7="",1,J7+1),IF(I8&lt;&gt;I7,"",J7))</f>
        <v/>
      </c>
      <c r="K8" s="97" t="str">
        <f>IF(F8&lt;&gt;"",IF(K7="",1,K7+1),IF(J8&lt;&gt;J7,"",K7))</f>
        <v/>
      </c>
      <c r="L8" s="97" t="str">
        <f>IF(G8&lt;&gt;"",IF(L7="",1,L7+1),IF(K8&lt;&gt;K7,"",L7))</f>
        <v/>
      </c>
      <c r="M8" s="96" t="str">
        <f t="shared" ref="M8:M71" si="1">IF(N8=N9,"*","")</f>
        <v/>
      </c>
      <c r="N8" s="70" t="str">
        <f t="shared" si="0"/>
        <v>1.1.</v>
      </c>
      <c r="O8" s="120" t="s">
        <v>86</v>
      </c>
      <c r="P8" s="227" t="str">
        <f>IF('Форма для заполнения (ОО)'!P8="","",'Форма для заполнения (ОО)'!P8)</f>
        <v/>
      </c>
      <c r="Q8" s="10" t="str">
        <f>IF('Форма для заполнения (ОО)'!Q8="","",'Форма для заполнения (ОО)'!Q8)</f>
        <v/>
      </c>
      <c r="R8" s="23"/>
      <c r="S8" s="14" t="str">
        <f>'Форма для заполнения (ОО)'!S8</f>
        <v/>
      </c>
      <c r="T8" s="10" t="str">
        <f>IF('Форма для заполнения (ОО)'!T8="","",'Форма для заполнения (ОО)'!T8)</f>
        <v/>
      </c>
      <c r="U8" s="10" t="s">
        <v>496</v>
      </c>
      <c r="V8" s="192" t="s">
        <v>183</v>
      </c>
      <c r="W8" s="31" t="s">
        <v>398</v>
      </c>
      <c r="X8" s="23"/>
      <c r="Y8" s="14"/>
      <c r="Z8" s="10"/>
    </row>
    <row r="9" spans="1:68" ht="31" x14ac:dyDescent="0.35">
      <c r="A9" s="231"/>
      <c r="B9" s="56">
        <v>3</v>
      </c>
      <c r="C9" s="56"/>
      <c r="D9" s="80">
        <v>1</v>
      </c>
      <c r="E9" s="80"/>
      <c r="F9" s="80"/>
      <c r="G9" s="80"/>
      <c r="H9" s="97">
        <f t="shared" ref="H9:H72" si="2">IF(C9="",H8,H8+1)</f>
        <v>1</v>
      </c>
      <c r="I9" s="97">
        <f t="shared" ref="I9:L23" si="3">IF(D9&lt;&gt;"",IF(I8="",1,I8+1),IF(H9&lt;&gt;H8,"",I8))</f>
        <v>2</v>
      </c>
      <c r="J9" s="97" t="str">
        <f t="shared" si="3"/>
        <v/>
      </c>
      <c r="K9" s="97" t="str">
        <f t="shared" si="3"/>
        <v/>
      </c>
      <c r="L9" s="97" t="str">
        <f t="shared" si="3"/>
        <v/>
      </c>
      <c r="M9" s="96" t="str">
        <f t="shared" si="1"/>
        <v/>
      </c>
      <c r="N9" s="70" t="str">
        <f t="shared" si="0"/>
        <v>1.2.</v>
      </c>
      <c r="O9" s="120" t="s">
        <v>362</v>
      </c>
      <c r="P9" s="227" t="str">
        <f>IF('Форма для заполнения (ОО)'!P9="","",'Форма для заполнения (ОО)'!P9)</f>
        <v/>
      </c>
      <c r="Q9" s="11"/>
      <c r="R9" s="23"/>
      <c r="S9" s="14" t="str">
        <f>'Форма для заполнения (ОО)'!S9</f>
        <v/>
      </c>
      <c r="T9" s="10" t="str">
        <f>IF('Форма для заполнения (ОО)'!T9="","",'Форма для заполнения (ОО)'!T9)</f>
        <v/>
      </c>
      <c r="U9" s="10" t="s">
        <v>496</v>
      </c>
      <c r="V9" s="187" t="s">
        <v>183</v>
      </c>
      <c r="W9" s="31" t="s">
        <v>398</v>
      </c>
      <c r="X9" s="23"/>
      <c r="Y9" s="14"/>
      <c r="Z9" s="10"/>
    </row>
    <row r="10" spans="1:68" ht="45" x14ac:dyDescent="0.35">
      <c r="A10" s="231"/>
      <c r="B10" s="56">
        <v>4</v>
      </c>
      <c r="C10" s="56"/>
      <c r="D10" s="80">
        <v>1</v>
      </c>
      <c r="E10" s="80"/>
      <c r="F10" s="80"/>
      <c r="G10" s="80"/>
      <c r="H10" s="97">
        <f t="shared" si="2"/>
        <v>1</v>
      </c>
      <c r="I10" s="97">
        <f t="shared" si="3"/>
        <v>3</v>
      </c>
      <c r="J10" s="97" t="str">
        <f t="shared" si="3"/>
        <v/>
      </c>
      <c r="K10" s="97" t="str">
        <f t="shared" si="3"/>
        <v/>
      </c>
      <c r="L10" s="97" t="str">
        <f t="shared" si="3"/>
        <v/>
      </c>
      <c r="M10" s="96" t="str">
        <f t="shared" si="1"/>
        <v/>
      </c>
      <c r="N10" s="70" t="str">
        <f t="shared" si="0"/>
        <v>1.3.</v>
      </c>
      <c r="O10" s="120" t="s">
        <v>427</v>
      </c>
      <c r="P10" s="227" t="str">
        <f>IF('Форма для заполнения (ОО)'!P10="","",'Форма для заполнения (ОО)'!P10)</f>
        <v/>
      </c>
      <c r="Q10" s="11"/>
      <c r="R10" s="23"/>
      <c r="S10" s="14" t="str">
        <f>'Форма для заполнения (ОО)'!S10</f>
        <v/>
      </c>
      <c r="T10" s="10" t="str">
        <f>IF('Форма для заполнения (ОО)'!T10="","",'Форма для заполнения (ОО)'!T10)</f>
        <v/>
      </c>
      <c r="U10" s="10" t="s">
        <v>496</v>
      </c>
      <c r="V10" s="187" t="s">
        <v>183</v>
      </c>
      <c r="W10" s="31" t="s">
        <v>398</v>
      </c>
      <c r="X10" s="23"/>
      <c r="Y10" s="14"/>
      <c r="Z10" s="10"/>
    </row>
    <row r="11" spans="1:68" ht="31" x14ac:dyDescent="0.35">
      <c r="A11" s="231"/>
      <c r="B11" s="56">
        <v>5</v>
      </c>
      <c r="C11" s="56"/>
      <c r="D11" s="80">
        <v>1</v>
      </c>
      <c r="E11" s="80"/>
      <c r="F11" s="80"/>
      <c r="G11" s="80"/>
      <c r="H11" s="97">
        <f t="shared" si="2"/>
        <v>1</v>
      </c>
      <c r="I11" s="97">
        <f t="shared" si="3"/>
        <v>4</v>
      </c>
      <c r="J11" s="97" t="str">
        <f t="shared" si="3"/>
        <v/>
      </c>
      <c r="K11" s="97" t="str">
        <f t="shared" si="3"/>
        <v/>
      </c>
      <c r="L11" s="97" t="str">
        <f t="shared" si="3"/>
        <v/>
      </c>
      <c r="M11" s="135" t="str">
        <f t="shared" si="1"/>
        <v/>
      </c>
      <c r="N11" s="70" t="str">
        <f t="shared" si="0"/>
        <v>1.4.</v>
      </c>
      <c r="O11" s="120" t="s">
        <v>124</v>
      </c>
      <c r="P11" s="227" t="str">
        <f>IF('Форма для заполнения (ОО)'!P11="","",'Форма для заполнения (ОО)'!P11)</f>
        <v/>
      </c>
      <c r="Q11" s="11"/>
      <c r="R11" s="23"/>
      <c r="S11" s="14" t="str">
        <f>'Форма для заполнения (ОО)'!S11</f>
        <v/>
      </c>
      <c r="T11" s="10" t="str">
        <f>IF('Форма для заполнения (ОО)'!T11="","",'Форма для заполнения (ОО)'!T11)</f>
        <v/>
      </c>
      <c r="U11" s="10" t="s">
        <v>496</v>
      </c>
      <c r="V11" s="188" t="s">
        <v>183</v>
      </c>
      <c r="W11" s="31" t="s">
        <v>398</v>
      </c>
      <c r="X11" s="23"/>
      <c r="Y11" s="14"/>
      <c r="Z11" s="10"/>
    </row>
    <row r="12" spans="1:68" ht="31" x14ac:dyDescent="0.35">
      <c r="A12" s="231"/>
      <c r="B12" s="50">
        <v>6</v>
      </c>
      <c r="C12" s="50"/>
      <c r="D12" s="81"/>
      <c r="E12" s="81">
        <v>1</v>
      </c>
      <c r="F12" s="81"/>
      <c r="G12" s="81"/>
      <c r="H12" s="98">
        <f t="shared" si="2"/>
        <v>1</v>
      </c>
      <c r="I12" s="98">
        <f t="shared" si="3"/>
        <v>4</v>
      </c>
      <c r="J12" s="98">
        <f t="shared" si="3"/>
        <v>1</v>
      </c>
      <c r="K12" s="98" t="str">
        <f t="shared" si="3"/>
        <v/>
      </c>
      <c r="L12" s="98" t="str">
        <f t="shared" si="3"/>
        <v/>
      </c>
      <c r="M12" s="96" t="str">
        <f t="shared" si="1"/>
        <v/>
      </c>
      <c r="N12" s="23" t="str">
        <f t="shared" si="0"/>
        <v>1.4.1.</v>
      </c>
      <c r="O12" s="21" t="s">
        <v>161</v>
      </c>
      <c r="P12" s="227" t="str">
        <f>IF('Форма для заполнения (ОО)'!P12="","",'Форма для заполнения (ОО)'!P12)</f>
        <v/>
      </c>
      <c r="Q12" s="11"/>
      <c r="R12" s="23"/>
      <c r="S12" s="14" t="str">
        <f>'Форма для заполнения (ОО)'!S12</f>
        <v/>
      </c>
      <c r="T12" s="10" t="str">
        <f>IF('Форма для заполнения (ОО)'!T12="","",'Форма для заполнения (ОО)'!T12)</f>
        <v/>
      </c>
      <c r="U12" s="10" t="s">
        <v>496</v>
      </c>
      <c r="V12" s="187" t="s">
        <v>183</v>
      </c>
      <c r="W12" s="31" t="s">
        <v>398</v>
      </c>
      <c r="X12" s="23"/>
      <c r="Y12" s="14"/>
      <c r="Z12" s="10"/>
    </row>
    <row r="13" spans="1:68" ht="31" x14ac:dyDescent="0.35">
      <c r="A13" s="231"/>
      <c r="B13" s="50">
        <v>7</v>
      </c>
      <c r="C13" s="50"/>
      <c r="D13" s="81"/>
      <c r="E13" s="81">
        <v>1</v>
      </c>
      <c r="F13" s="81"/>
      <c r="G13" s="81"/>
      <c r="H13" s="98">
        <f t="shared" si="2"/>
        <v>1</v>
      </c>
      <c r="I13" s="98">
        <f t="shared" si="3"/>
        <v>4</v>
      </c>
      <c r="J13" s="98">
        <f t="shared" si="3"/>
        <v>2</v>
      </c>
      <c r="K13" s="98" t="str">
        <f t="shared" si="3"/>
        <v/>
      </c>
      <c r="L13" s="98" t="str">
        <f t="shared" si="3"/>
        <v/>
      </c>
      <c r="M13" s="96" t="str">
        <f t="shared" si="1"/>
        <v/>
      </c>
      <c r="N13" s="23" t="str">
        <f t="shared" si="0"/>
        <v>1.4.2.</v>
      </c>
      <c r="O13" s="21" t="s">
        <v>428</v>
      </c>
      <c r="P13" s="227" t="str">
        <f>IF('Форма для заполнения (ОО)'!P13="","",'Форма для заполнения (ОО)'!P13)</f>
        <v/>
      </c>
      <c r="Q13" s="11"/>
      <c r="R13" s="23"/>
      <c r="S13" s="14" t="str">
        <f>'Форма для заполнения (ОО)'!S13</f>
        <v/>
      </c>
      <c r="T13" s="10" t="str">
        <f>IF('Форма для заполнения (ОО)'!T13="","",'Форма для заполнения (ОО)'!T13)</f>
        <v/>
      </c>
      <c r="U13" s="10" t="s">
        <v>496</v>
      </c>
      <c r="V13" s="187" t="s">
        <v>183</v>
      </c>
      <c r="W13" s="31" t="s">
        <v>398</v>
      </c>
      <c r="X13" s="23"/>
      <c r="Y13" s="14"/>
      <c r="Z13" s="10"/>
    </row>
    <row r="14" spans="1:68" ht="31" x14ac:dyDescent="0.35">
      <c r="A14" s="231"/>
      <c r="B14" s="56">
        <v>8</v>
      </c>
      <c r="C14" s="56"/>
      <c r="D14" s="80">
        <v>1</v>
      </c>
      <c r="E14" s="80"/>
      <c r="F14" s="80"/>
      <c r="G14" s="80"/>
      <c r="H14" s="97">
        <f t="shared" si="2"/>
        <v>1</v>
      </c>
      <c r="I14" s="97">
        <f t="shared" si="3"/>
        <v>5</v>
      </c>
      <c r="J14" s="97" t="str">
        <f t="shared" si="3"/>
        <v/>
      </c>
      <c r="K14" s="97" t="str">
        <f t="shared" si="3"/>
        <v/>
      </c>
      <c r="L14" s="97" t="str">
        <f t="shared" si="3"/>
        <v/>
      </c>
      <c r="M14" s="135" t="str">
        <f t="shared" si="1"/>
        <v/>
      </c>
      <c r="N14" s="70" t="str">
        <f t="shared" si="0"/>
        <v>1.5.</v>
      </c>
      <c r="O14" s="120" t="s">
        <v>218</v>
      </c>
      <c r="P14" s="227" t="str">
        <f>IF('Форма для заполнения (ОО)'!P14="","",'Форма для заполнения (ОО)'!P14)</f>
        <v/>
      </c>
      <c r="Q14" s="11"/>
      <c r="R14" s="23"/>
      <c r="S14" s="14" t="str">
        <f>'Форма для заполнения (ОО)'!S14</f>
        <v/>
      </c>
      <c r="T14" s="10" t="str">
        <f>IF('Форма для заполнения (ОО)'!T14="","",'Форма для заполнения (ОО)'!T14)</f>
        <v/>
      </c>
      <c r="U14" s="10" t="s">
        <v>496</v>
      </c>
      <c r="V14" s="188" t="s">
        <v>183</v>
      </c>
      <c r="W14" s="31" t="s">
        <v>398</v>
      </c>
      <c r="X14" s="23"/>
      <c r="Y14" s="14"/>
      <c r="Z14" s="10"/>
    </row>
    <row r="15" spans="1:68" ht="31" x14ac:dyDescent="0.35">
      <c r="A15" s="231"/>
      <c r="B15" s="50">
        <v>9</v>
      </c>
      <c r="C15" s="50"/>
      <c r="D15" s="81"/>
      <c r="E15" s="81">
        <v>1</v>
      </c>
      <c r="F15" s="81"/>
      <c r="G15" s="81"/>
      <c r="H15" s="98">
        <f t="shared" si="2"/>
        <v>1</v>
      </c>
      <c r="I15" s="98">
        <f t="shared" si="3"/>
        <v>5</v>
      </c>
      <c r="J15" s="98">
        <f t="shared" si="3"/>
        <v>1</v>
      </c>
      <c r="K15" s="98" t="str">
        <f t="shared" si="3"/>
        <v/>
      </c>
      <c r="L15" s="98" t="str">
        <f t="shared" si="3"/>
        <v/>
      </c>
      <c r="M15" s="96" t="str">
        <f t="shared" si="1"/>
        <v/>
      </c>
      <c r="N15" s="23" t="str">
        <f t="shared" si="0"/>
        <v>1.5.1.</v>
      </c>
      <c r="O15" s="21" t="s">
        <v>161</v>
      </c>
      <c r="P15" s="227" t="str">
        <f>IF('Форма для заполнения (ОО)'!P15="","",'Форма для заполнения (ОО)'!P15)</f>
        <v/>
      </c>
      <c r="Q15" s="11"/>
      <c r="R15" s="23"/>
      <c r="S15" s="14" t="str">
        <f>'Форма для заполнения (ОО)'!S15</f>
        <v/>
      </c>
      <c r="T15" s="10" t="str">
        <f>IF('Форма для заполнения (ОО)'!T15="","",'Форма для заполнения (ОО)'!T15)</f>
        <v/>
      </c>
      <c r="U15" s="10" t="s">
        <v>496</v>
      </c>
      <c r="V15" s="187" t="s">
        <v>183</v>
      </c>
      <c r="W15" s="31" t="s">
        <v>398</v>
      </c>
      <c r="X15" s="23"/>
      <c r="Y15" s="14"/>
      <c r="Z15" s="10"/>
    </row>
    <row r="16" spans="1:68" ht="31" x14ac:dyDescent="0.35">
      <c r="A16" s="231"/>
      <c r="B16" s="52">
        <v>10</v>
      </c>
      <c r="C16" s="52"/>
      <c r="D16" s="82"/>
      <c r="E16" s="82">
        <v>1</v>
      </c>
      <c r="F16" s="82"/>
      <c r="G16" s="82"/>
      <c r="H16" s="99">
        <f t="shared" si="2"/>
        <v>1</v>
      </c>
      <c r="I16" s="99">
        <f t="shared" si="3"/>
        <v>5</v>
      </c>
      <c r="J16" s="99">
        <f t="shared" si="3"/>
        <v>2</v>
      </c>
      <c r="K16" s="99" t="str">
        <f t="shared" si="3"/>
        <v/>
      </c>
      <c r="L16" s="99" t="str">
        <f t="shared" si="3"/>
        <v/>
      </c>
      <c r="M16" s="96" t="str">
        <f t="shared" si="1"/>
        <v/>
      </c>
      <c r="N16" s="66" t="str">
        <f t="shared" si="0"/>
        <v>1.5.2.</v>
      </c>
      <c r="O16" s="33" t="s">
        <v>165</v>
      </c>
      <c r="P16" s="227" t="str">
        <f>IF('Форма для заполнения (ОО)'!P16="","",'Форма для заполнения (ОО)'!P16)</f>
        <v/>
      </c>
      <c r="Q16" s="11"/>
      <c r="R16" s="23"/>
      <c r="S16" s="14" t="str">
        <f>'Форма для заполнения (ОО)'!S16</f>
        <v/>
      </c>
      <c r="T16" s="10" t="str">
        <f>IF('Форма для заполнения (ОО)'!T16="","",'Форма для заполнения (ОО)'!T16)</f>
        <v/>
      </c>
      <c r="U16" s="10" t="s">
        <v>496</v>
      </c>
      <c r="V16" s="187" t="s">
        <v>183</v>
      </c>
      <c r="W16" s="31" t="s">
        <v>398</v>
      </c>
      <c r="X16" s="23"/>
      <c r="Y16" s="14"/>
      <c r="Z16" s="10"/>
    </row>
    <row r="17" spans="1:26" ht="46.5" x14ac:dyDescent="0.35">
      <c r="A17" s="231"/>
      <c r="B17" s="51">
        <v>11</v>
      </c>
      <c r="C17" s="51"/>
      <c r="D17" s="81"/>
      <c r="E17" s="81">
        <v>1</v>
      </c>
      <c r="F17" s="81"/>
      <c r="G17" s="81"/>
      <c r="H17" s="98">
        <f t="shared" si="2"/>
        <v>1</v>
      </c>
      <c r="I17" s="98">
        <f t="shared" si="3"/>
        <v>5</v>
      </c>
      <c r="J17" s="98">
        <f t="shared" si="3"/>
        <v>3</v>
      </c>
      <c r="K17" s="98" t="str">
        <f t="shared" si="3"/>
        <v/>
      </c>
      <c r="L17" s="98" t="str">
        <f t="shared" si="3"/>
        <v/>
      </c>
      <c r="M17" s="96" t="str">
        <f t="shared" si="1"/>
        <v/>
      </c>
      <c r="N17" s="65" t="str">
        <f t="shared" si="0"/>
        <v>1.5.3.</v>
      </c>
      <c r="O17" s="48" t="s">
        <v>363</v>
      </c>
      <c r="P17" s="227" t="str">
        <f>IF('Форма для заполнения (ОО)'!P17="","",'Форма для заполнения (ОО)'!P17)</f>
        <v/>
      </c>
      <c r="Q17" s="11"/>
      <c r="R17" s="23"/>
      <c r="S17" s="14" t="str">
        <f>'Форма для заполнения (ОО)'!S17</f>
        <v/>
      </c>
      <c r="T17" s="10" t="str">
        <f>IF('Форма для заполнения (ОО)'!T17="","",'Форма для заполнения (ОО)'!T17)</f>
        <v/>
      </c>
      <c r="U17" s="10" t="s">
        <v>496</v>
      </c>
      <c r="V17" s="188" t="s">
        <v>301</v>
      </c>
      <c r="W17" s="140" t="s">
        <v>409</v>
      </c>
      <c r="X17" s="23"/>
      <c r="Y17" s="14"/>
      <c r="Z17" s="10"/>
    </row>
    <row r="18" spans="1:26" ht="31" x14ac:dyDescent="0.35">
      <c r="A18" s="231"/>
      <c r="B18" s="50">
        <v>12</v>
      </c>
      <c r="C18" s="50"/>
      <c r="D18" s="81"/>
      <c r="E18" s="81">
        <v>1</v>
      </c>
      <c r="F18" s="81"/>
      <c r="G18" s="81"/>
      <c r="H18" s="98">
        <f t="shared" si="2"/>
        <v>1</v>
      </c>
      <c r="I18" s="98">
        <f t="shared" si="3"/>
        <v>5</v>
      </c>
      <c r="J18" s="98">
        <f t="shared" si="3"/>
        <v>4</v>
      </c>
      <c r="K18" s="98" t="str">
        <f t="shared" si="3"/>
        <v/>
      </c>
      <c r="L18" s="98" t="str">
        <f t="shared" si="3"/>
        <v/>
      </c>
      <c r="M18" s="96" t="str">
        <f t="shared" si="1"/>
        <v/>
      </c>
      <c r="N18" s="23" t="str">
        <f t="shared" si="0"/>
        <v>1.5.4.</v>
      </c>
      <c r="O18" s="21" t="s">
        <v>538</v>
      </c>
      <c r="P18" s="227" t="str">
        <f>IF('Форма для заполнения (ОО)'!P18="","",'Форма для заполнения (ОО)'!P18)</f>
        <v/>
      </c>
      <c r="Q18" s="11"/>
      <c r="R18" s="23"/>
      <c r="S18" s="14" t="str">
        <f>'Форма для заполнения (ОО)'!S18</f>
        <v/>
      </c>
      <c r="T18" s="10" t="str">
        <f>IF('Форма для заполнения (ОО)'!T18="","",'Форма для заполнения (ОО)'!T18)</f>
        <v/>
      </c>
      <c r="U18" s="10" t="s">
        <v>496</v>
      </c>
      <c r="V18" s="187" t="s">
        <v>183</v>
      </c>
      <c r="W18" s="31" t="s">
        <v>398</v>
      </c>
      <c r="X18" s="23"/>
      <c r="Y18" s="14"/>
      <c r="Z18" s="10"/>
    </row>
    <row r="19" spans="1:26" ht="31" x14ac:dyDescent="0.35">
      <c r="A19" s="231"/>
      <c r="B19" s="50">
        <v>13</v>
      </c>
      <c r="C19" s="50"/>
      <c r="D19" s="81"/>
      <c r="E19" s="81">
        <v>1</v>
      </c>
      <c r="F19" s="81"/>
      <c r="G19" s="81"/>
      <c r="H19" s="98">
        <f t="shared" si="2"/>
        <v>1</v>
      </c>
      <c r="I19" s="98">
        <f t="shared" si="3"/>
        <v>5</v>
      </c>
      <c r="J19" s="98">
        <f t="shared" si="3"/>
        <v>5</v>
      </c>
      <c r="K19" s="98" t="str">
        <f t="shared" si="3"/>
        <v/>
      </c>
      <c r="L19" s="98" t="str">
        <f t="shared" si="3"/>
        <v/>
      </c>
      <c r="M19" s="96" t="str">
        <f t="shared" si="1"/>
        <v/>
      </c>
      <c r="N19" s="23" t="str">
        <f t="shared" si="0"/>
        <v>1.5.5.</v>
      </c>
      <c r="O19" s="21" t="s">
        <v>60</v>
      </c>
      <c r="P19" s="227" t="str">
        <f>IF('Форма для заполнения (ОО)'!P19="","",'Форма для заполнения (ОО)'!P19)</f>
        <v/>
      </c>
      <c r="Q19" s="11"/>
      <c r="R19" s="23"/>
      <c r="S19" s="14" t="str">
        <f>'Форма для заполнения (ОО)'!S19</f>
        <v/>
      </c>
      <c r="T19" s="10" t="str">
        <f>IF('Форма для заполнения (ОО)'!T19="","",'Форма для заполнения (ОО)'!T19)</f>
        <v/>
      </c>
      <c r="U19" s="10" t="s">
        <v>496</v>
      </c>
      <c r="V19" s="187" t="s">
        <v>183</v>
      </c>
      <c r="W19" s="31" t="s">
        <v>398</v>
      </c>
      <c r="X19" s="23"/>
      <c r="Y19" s="14"/>
      <c r="Z19" s="10"/>
    </row>
    <row r="20" spans="1:26" ht="31" x14ac:dyDescent="0.35">
      <c r="A20" s="231"/>
      <c r="B20" s="52">
        <v>14</v>
      </c>
      <c r="C20" s="52"/>
      <c r="D20" s="82"/>
      <c r="E20" s="82">
        <v>1</v>
      </c>
      <c r="F20" s="82"/>
      <c r="G20" s="82"/>
      <c r="H20" s="99">
        <f t="shared" si="2"/>
        <v>1</v>
      </c>
      <c r="I20" s="99">
        <f t="shared" si="3"/>
        <v>5</v>
      </c>
      <c r="J20" s="99">
        <f t="shared" si="3"/>
        <v>6</v>
      </c>
      <c r="K20" s="99" t="str">
        <f t="shared" si="3"/>
        <v/>
      </c>
      <c r="L20" s="99" t="str">
        <f t="shared" si="3"/>
        <v/>
      </c>
      <c r="M20" s="96" t="str">
        <f t="shared" si="1"/>
        <v/>
      </c>
      <c r="N20" s="66" t="str">
        <f t="shared" si="0"/>
        <v>1.5.6.</v>
      </c>
      <c r="O20" s="33" t="s">
        <v>55</v>
      </c>
      <c r="P20" s="227" t="str">
        <f>IF('Форма для заполнения (ОО)'!P20="","",'Форма для заполнения (ОО)'!P20)</f>
        <v/>
      </c>
      <c r="Q20" s="11"/>
      <c r="R20" s="23"/>
      <c r="S20" s="14" t="str">
        <f>'Форма для заполнения (ОО)'!S20</f>
        <v/>
      </c>
      <c r="T20" s="10" t="str">
        <f>IF('Форма для заполнения (ОО)'!T20="","",'Форма для заполнения (ОО)'!T20)</f>
        <v/>
      </c>
      <c r="U20" s="10" t="s">
        <v>496</v>
      </c>
      <c r="V20" s="187" t="s">
        <v>183</v>
      </c>
      <c r="W20" s="31" t="s">
        <v>398</v>
      </c>
      <c r="X20" s="23"/>
      <c r="Y20" s="14"/>
      <c r="Z20" s="10"/>
    </row>
    <row r="21" spans="1:26" ht="46.5" x14ac:dyDescent="0.35">
      <c r="A21" s="231"/>
      <c r="B21" s="52">
        <v>15</v>
      </c>
      <c r="C21" s="52"/>
      <c r="D21" s="82"/>
      <c r="E21" s="82">
        <v>1</v>
      </c>
      <c r="F21" s="82"/>
      <c r="G21" s="82"/>
      <c r="H21" s="99">
        <f t="shared" si="2"/>
        <v>1</v>
      </c>
      <c r="I21" s="99">
        <f t="shared" si="3"/>
        <v>5</v>
      </c>
      <c r="J21" s="99">
        <f t="shared" si="3"/>
        <v>7</v>
      </c>
      <c r="K21" s="99" t="str">
        <f t="shared" si="3"/>
        <v/>
      </c>
      <c r="L21" s="99" t="str">
        <f t="shared" si="3"/>
        <v/>
      </c>
      <c r="M21" s="96" t="str">
        <f t="shared" si="1"/>
        <v/>
      </c>
      <c r="N21" s="66" t="str">
        <f t="shared" si="0"/>
        <v>1.5.7.</v>
      </c>
      <c r="O21" s="33" t="s">
        <v>539</v>
      </c>
      <c r="P21" s="227" t="str">
        <f>IF('Форма для заполнения (ОО)'!P21="","",'Форма для заполнения (ОО)'!P21)</f>
        <v/>
      </c>
      <c r="Q21" s="10" t="str">
        <f>IF('Форма для заполнения (ОО)'!Q21="","",'Форма для заполнения (ОО)'!Q21)</f>
        <v/>
      </c>
      <c r="R21" s="169" t="s">
        <v>300</v>
      </c>
      <c r="S21" s="14" t="str">
        <f>'Форма для заполнения (ОО)'!S21</f>
        <v/>
      </c>
      <c r="T21" s="10" t="str">
        <f>IF('Форма для заполнения (ОО)'!T21="","",'Форма для заполнения (ОО)'!T21)</f>
        <v/>
      </c>
      <c r="U21" s="10" t="s">
        <v>496</v>
      </c>
      <c r="V21" s="187" t="s">
        <v>183</v>
      </c>
      <c r="W21" s="31" t="s">
        <v>398</v>
      </c>
      <c r="X21" s="12"/>
      <c r="Y21" s="14"/>
      <c r="Z21" s="10"/>
    </row>
    <row r="22" spans="1:26" ht="31" x14ac:dyDescent="0.35">
      <c r="A22" s="231"/>
      <c r="B22" s="56">
        <v>16</v>
      </c>
      <c r="C22" s="56"/>
      <c r="D22" s="80">
        <v>1</v>
      </c>
      <c r="E22" s="80"/>
      <c r="F22" s="80"/>
      <c r="G22" s="80"/>
      <c r="H22" s="97">
        <f t="shared" si="2"/>
        <v>1</v>
      </c>
      <c r="I22" s="97">
        <f t="shared" si="3"/>
        <v>6</v>
      </c>
      <c r="J22" s="97" t="str">
        <f t="shared" si="3"/>
        <v/>
      </c>
      <c r="K22" s="97" t="str">
        <f t="shared" si="3"/>
        <v/>
      </c>
      <c r="L22" s="97" t="str">
        <f t="shared" si="3"/>
        <v/>
      </c>
      <c r="M22" s="96" t="str">
        <f t="shared" si="1"/>
        <v/>
      </c>
      <c r="N22" s="70" t="str">
        <f t="shared" si="0"/>
        <v>1.6.</v>
      </c>
      <c r="O22" s="47" t="s">
        <v>396</v>
      </c>
      <c r="P22" s="227" t="str">
        <f>IF('Форма для заполнения (ОО)'!P22="","",'Форма для заполнения (ОО)'!P22)</f>
        <v/>
      </c>
      <c r="Q22" s="11"/>
      <c r="R22" s="23"/>
      <c r="S22" s="14" t="str">
        <f>'Форма для заполнения (ОО)'!S22</f>
        <v/>
      </c>
      <c r="T22" s="10" t="str">
        <f>IF('Форма для заполнения (ОО)'!T22="","",'Форма для заполнения (ОО)'!T22)</f>
        <v/>
      </c>
      <c r="U22" s="10" t="s">
        <v>496</v>
      </c>
      <c r="V22" s="187" t="s">
        <v>183</v>
      </c>
      <c r="W22" s="31" t="s">
        <v>398</v>
      </c>
      <c r="X22" s="23"/>
      <c r="Y22" s="14"/>
      <c r="Z22" s="10"/>
    </row>
    <row r="23" spans="1:26" ht="60" x14ac:dyDescent="0.35">
      <c r="A23" s="231"/>
      <c r="B23" s="56">
        <v>17</v>
      </c>
      <c r="C23" s="56"/>
      <c r="D23" s="80">
        <v>1</v>
      </c>
      <c r="E23" s="80"/>
      <c r="F23" s="80"/>
      <c r="G23" s="80"/>
      <c r="H23" s="97">
        <f t="shared" si="2"/>
        <v>1</v>
      </c>
      <c r="I23" s="97">
        <f t="shared" si="3"/>
        <v>7</v>
      </c>
      <c r="J23" s="97" t="str">
        <f t="shared" si="3"/>
        <v/>
      </c>
      <c r="K23" s="97" t="str">
        <f t="shared" si="3"/>
        <v/>
      </c>
      <c r="L23" s="97" t="str">
        <f t="shared" si="3"/>
        <v/>
      </c>
      <c r="M23" s="135" t="str">
        <f t="shared" si="1"/>
        <v/>
      </c>
      <c r="N23" s="70" t="str">
        <f t="shared" si="0"/>
        <v>1.7.</v>
      </c>
      <c r="O23" s="120" t="s">
        <v>270</v>
      </c>
      <c r="P23" s="227" t="str">
        <f>IF('Форма для заполнения (ОО)'!P23="","",'Форма для заполнения (ОО)'!P23)</f>
        <v/>
      </c>
      <c r="Q23" s="11"/>
      <c r="R23" s="23"/>
      <c r="S23" s="14" t="str">
        <f>'Форма для заполнения (ОО)'!S23</f>
        <v/>
      </c>
      <c r="T23" s="10" t="str">
        <f>IF('Форма для заполнения (ОО)'!T23="","",'Форма для заполнения (ОО)'!T23)</f>
        <v/>
      </c>
      <c r="U23" s="10" t="s">
        <v>496</v>
      </c>
      <c r="V23" s="188" t="s">
        <v>183</v>
      </c>
      <c r="W23" s="31" t="s">
        <v>398</v>
      </c>
      <c r="X23" s="23"/>
      <c r="Y23" s="14"/>
      <c r="Z23" s="10"/>
    </row>
    <row r="24" spans="1:26" ht="31" x14ac:dyDescent="0.35">
      <c r="A24" s="231"/>
      <c r="B24" s="52">
        <v>18</v>
      </c>
      <c r="C24" s="52"/>
      <c r="D24" s="82"/>
      <c r="E24" s="82">
        <v>1</v>
      </c>
      <c r="F24" s="82"/>
      <c r="G24" s="82"/>
      <c r="H24" s="99">
        <f>IF(C24="",H23,H23+1)</f>
        <v>1</v>
      </c>
      <c r="I24" s="99">
        <f>IF(D24&lt;&gt;"",IF(I23="",1,I23+1),IF(H24&lt;&gt;H23,"",I23))</f>
        <v>7</v>
      </c>
      <c r="J24" s="99">
        <f>IF(E24&lt;&gt;"",IF(J23="",1,J23+1),IF(I24&lt;&gt;I23,"",J23))</f>
        <v>1</v>
      </c>
      <c r="K24" s="99" t="str">
        <f>IF(F24&lt;&gt;"",IF(K23="",1,K23+1),IF(J24&lt;&gt;J23,"",K23))</f>
        <v/>
      </c>
      <c r="L24" s="99" t="str">
        <f>IF(G24&lt;&gt;"",IF(L23="",1,L23+1),IF(K24&lt;&gt;K23,"",L23))</f>
        <v/>
      </c>
      <c r="M24" s="96" t="str">
        <f t="shared" si="1"/>
        <v/>
      </c>
      <c r="N24" s="66" t="str">
        <f t="shared" si="0"/>
        <v>1.7.1.</v>
      </c>
      <c r="O24" s="33" t="s">
        <v>246</v>
      </c>
      <c r="P24" s="227" t="str">
        <f>IF('Форма для заполнения (ОО)'!P24="","",'Форма для заполнения (ОО)'!P24)</f>
        <v/>
      </c>
      <c r="Q24" s="11"/>
      <c r="R24" s="23"/>
      <c r="S24" s="14" t="str">
        <f>'Форма для заполнения (ОО)'!S24</f>
        <v/>
      </c>
      <c r="T24" s="10" t="str">
        <f>IF('Форма для заполнения (ОО)'!T24="","",'Форма для заполнения (ОО)'!T24)</f>
        <v/>
      </c>
      <c r="U24" s="10" t="s">
        <v>496</v>
      </c>
      <c r="V24" s="187" t="s">
        <v>183</v>
      </c>
      <c r="W24" s="31" t="s">
        <v>398</v>
      </c>
      <c r="X24" s="23"/>
      <c r="Y24" s="14"/>
      <c r="Z24" s="10"/>
    </row>
    <row r="25" spans="1:26" ht="31" x14ac:dyDescent="0.35">
      <c r="A25" s="231"/>
      <c r="B25" s="52">
        <v>19</v>
      </c>
      <c r="C25" s="52"/>
      <c r="D25" s="82"/>
      <c r="E25" s="82">
        <v>1</v>
      </c>
      <c r="F25" s="82"/>
      <c r="G25" s="82"/>
      <c r="H25" s="99">
        <f t="shared" si="2"/>
        <v>1</v>
      </c>
      <c r="I25" s="99">
        <f t="shared" ref="I25:L40" si="4">IF(D25&lt;&gt;"",IF(I24="",1,I24+1),IF(H25&lt;&gt;H24,"",I24))</f>
        <v>7</v>
      </c>
      <c r="J25" s="99">
        <f t="shared" si="4"/>
        <v>2</v>
      </c>
      <c r="K25" s="99" t="str">
        <f t="shared" si="4"/>
        <v/>
      </c>
      <c r="L25" s="99" t="str">
        <f t="shared" si="4"/>
        <v/>
      </c>
      <c r="M25" s="96" t="str">
        <f t="shared" si="1"/>
        <v/>
      </c>
      <c r="N25" s="66" t="str">
        <f t="shared" si="0"/>
        <v>1.7.2.</v>
      </c>
      <c r="O25" s="33" t="s">
        <v>254</v>
      </c>
      <c r="P25" s="227" t="str">
        <f>IF('Форма для заполнения (ОО)'!P25="","",'Форма для заполнения (ОО)'!P25)</f>
        <v/>
      </c>
      <c r="Q25" s="11"/>
      <c r="R25" s="23"/>
      <c r="S25" s="14" t="str">
        <f>'Форма для заполнения (ОО)'!S25</f>
        <v/>
      </c>
      <c r="T25" s="10" t="str">
        <f>IF('Форма для заполнения (ОО)'!T25="","",'Форма для заполнения (ОО)'!T25)</f>
        <v/>
      </c>
      <c r="U25" s="10" t="s">
        <v>496</v>
      </c>
      <c r="V25" s="187" t="s">
        <v>183</v>
      </c>
      <c r="W25" s="31" t="s">
        <v>398</v>
      </c>
      <c r="X25" s="23"/>
      <c r="Y25" s="14"/>
      <c r="Z25" s="10"/>
    </row>
    <row r="26" spans="1:26" ht="31" x14ac:dyDescent="0.35">
      <c r="A26" s="231"/>
      <c r="B26" s="52">
        <v>20</v>
      </c>
      <c r="C26" s="52"/>
      <c r="D26" s="82"/>
      <c r="E26" s="82">
        <v>1</v>
      </c>
      <c r="F26" s="82"/>
      <c r="G26" s="82"/>
      <c r="H26" s="99">
        <f t="shared" si="2"/>
        <v>1</v>
      </c>
      <c r="I26" s="99">
        <f t="shared" si="4"/>
        <v>7</v>
      </c>
      <c r="J26" s="99">
        <f t="shared" si="4"/>
        <v>3</v>
      </c>
      <c r="K26" s="99" t="str">
        <f t="shared" si="4"/>
        <v/>
      </c>
      <c r="L26" s="99" t="str">
        <f t="shared" si="4"/>
        <v/>
      </c>
      <c r="M26" s="96" t="str">
        <f t="shared" si="1"/>
        <v/>
      </c>
      <c r="N26" s="66" t="str">
        <f t="shared" si="0"/>
        <v>1.7.3.</v>
      </c>
      <c r="O26" s="33" t="s">
        <v>364</v>
      </c>
      <c r="P26" s="227" t="str">
        <f>IF('Форма для заполнения (ОО)'!P26="","",'Форма для заполнения (ОО)'!P26)</f>
        <v/>
      </c>
      <c r="Q26" s="11"/>
      <c r="R26" s="23"/>
      <c r="S26" s="14" t="str">
        <f>'Форма для заполнения (ОО)'!S26</f>
        <v/>
      </c>
      <c r="T26" s="10" t="str">
        <f>IF('Форма для заполнения (ОО)'!T26="","",'Форма для заполнения (ОО)'!T26)</f>
        <v/>
      </c>
      <c r="U26" s="10" t="s">
        <v>496</v>
      </c>
      <c r="V26" s="187" t="s">
        <v>183</v>
      </c>
      <c r="W26" s="31" t="s">
        <v>398</v>
      </c>
      <c r="X26" s="23"/>
      <c r="Y26" s="14"/>
      <c r="Z26" s="10"/>
    </row>
    <row r="27" spans="1:26" ht="45" x14ac:dyDescent="0.35">
      <c r="A27" s="231"/>
      <c r="B27" s="121">
        <v>21</v>
      </c>
      <c r="C27" s="121"/>
      <c r="D27" s="83">
        <v>1</v>
      </c>
      <c r="E27" s="83"/>
      <c r="F27" s="83"/>
      <c r="G27" s="83"/>
      <c r="H27" s="97">
        <f t="shared" si="2"/>
        <v>1</v>
      </c>
      <c r="I27" s="97">
        <f t="shared" si="4"/>
        <v>8</v>
      </c>
      <c r="J27" s="97" t="str">
        <f t="shared" si="4"/>
        <v/>
      </c>
      <c r="K27" s="97" t="str">
        <f t="shared" si="4"/>
        <v/>
      </c>
      <c r="L27" s="97" t="str">
        <f t="shared" si="4"/>
        <v/>
      </c>
      <c r="M27" s="96" t="str">
        <f t="shared" si="1"/>
        <v/>
      </c>
      <c r="N27" s="70" t="str">
        <f t="shared" si="0"/>
        <v>1.8.</v>
      </c>
      <c r="O27" s="120" t="s">
        <v>342</v>
      </c>
      <c r="P27" s="227" t="str">
        <f>IF('Форма для заполнения (ОО)'!P27="","",'Форма для заполнения (ОО)'!P27)</f>
        <v/>
      </c>
      <c r="Q27" s="11"/>
      <c r="R27" s="23"/>
      <c r="S27" s="14" t="str">
        <f>'Форма для заполнения (ОО)'!S27</f>
        <v/>
      </c>
      <c r="T27" s="10" t="str">
        <f>IF('Форма для заполнения (ОО)'!T27="","",'Форма для заполнения (ОО)'!T27)</f>
        <v/>
      </c>
      <c r="U27" s="10" t="s">
        <v>496</v>
      </c>
      <c r="V27" s="187" t="s">
        <v>183</v>
      </c>
      <c r="W27" s="31" t="s">
        <v>398</v>
      </c>
      <c r="X27" s="23"/>
      <c r="Y27" s="14"/>
      <c r="Z27" s="10"/>
    </row>
    <row r="28" spans="1:26" ht="31" x14ac:dyDescent="0.35">
      <c r="A28" s="231"/>
      <c r="B28" s="50">
        <v>22</v>
      </c>
      <c r="C28" s="50"/>
      <c r="D28" s="81"/>
      <c r="E28" s="81">
        <v>1</v>
      </c>
      <c r="F28" s="81"/>
      <c r="G28" s="81"/>
      <c r="H28" s="99">
        <f t="shared" si="2"/>
        <v>1</v>
      </c>
      <c r="I28" s="99">
        <f t="shared" si="4"/>
        <v>8</v>
      </c>
      <c r="J28" s="99">
        <f t="shared" si="4"/>
        <v>1</v>
      </c>
      <c r="K28" s="99" t="str">
        <f t="shared" si="4"/>
        <v/>
      </c>
      <c r="L28" s="99" t="str">
        <f t="shared" si="4"/>
        <v/>
      </c>
      <c r="M28" s="96" t="str">
        <f t="shared" si="1"/>
        <v/>
      </c>
      <c r="N28" s="66" t="str">
        <f t="shared" si="0"/>
        <v>1.8.1.</v>
      </c>
      <c r="O28" s="21" t="s">
        <v>161</v>
      </c>
      <c r="P28" s="227" t="str">
        <f>IF('Форма для заполнения (ОО)'!P28="","",'Форма для заполнения (ОО)'!P28)</f>
        <v/>
      </c>
      <c r="Q28" s="11"/>
      <c r="R28" s="23"/>
      <c r="S28" s="14" t="str">
        <f>'Форма для заполнения (ОО)'!S28</f>
        <v/>
      </c>
      <c r="T28" s="10"/>
      <c r="U28" s="10" t="s">
        <v>496</v>
      </c>
      <c r="V28" s="187" t="s">
        <v>183</v>
      </c>
      <c r="W28" s="31" t="s">
        <v>398</v>
      </c>
      <c r="X28" s="23"/>
      <c r="Y28" s="14"/>
      <c r="Z28" s="10"/>
    </row>
    <row r="29" spans="1:26" ht="31" x14ac:dyDescent="0.35">
      <c r="A29" s="231"/>
      <c r="B29" s="50">
        <v>23</v>
      </c>
      <c r="C29" s="50"/>
      <c r="D29" s="81"/>
      <c r="E29" s="81">
        <v>1</v>
      </c>
      <c r="F29" s="81"/>
      <c r="G29" s="81"/>
      <c r="H29" s="99">
        <f t="shared" si="2"/>
        <v>1</v>
      </c>
      <c r="I29" s="99">
        <f t="shared" si="4"/>
        <v>8</v>
      </c>
      <c r="J29" s="99">
        <f t="shared" si="4"/>
        <v>2</v>
      </c>
      <c r="K29" s="99" t="str">
        <f t="shared" si="4"/>
        <v/>
      </c>
      <c r="L29" s="99" t="str">
        <f t="shared" si="4"/>
        <v/>
      </c>
      <c r="M29" s="96" t="str">
        <f t="shared" si="1"/>
        <v/>
      </c>
      <c r="N29" s="66" t="str">
        <f t="shared" si="0"/>
        <v>1.8.2.</v>
      </c>
      <c r="O29" s="21" t="s">
        <v>159</v>
      </c>
      <c r="P29" s="227" t="str">
        <f>IF('Форма для заполнения (ОО)'!P29="","",'Форма для заполнения (ОО)'!P29)</f>
        <v/>
      </c>
      <c r="Q29" s="11"/>
      <c r="R29" s="23"/>
      <c r="S29" s="14" t="str">
        <f>'Форма для заполнения (ОО)'!S29</f>
        <v/>
      </c>
      <c r="T29" s="10"/>
      <c r="U29" s="10" t="s">
        <v>496</v>
      </c>
      <c r="V29" s="187" t="s">
        <v>183</v>
      </c>
      <c r="W29" s="31" t="s">
        <v>398</v>
      </c>
      <c r="X29" s="23"/>
      <c r="Y29" s="14"/>
      <c r="Z29" s="10"/>
    </row>
    <row r="30" spans="1:26" ht="31" x14ac:dyDescent="0.35">
      <c r="A30" s="231"/>
      <c r="B30" s="50">
        <v>24</v>
      </c>
      <c r="C30" s="50"/>
      <c r="D30" s="81"/>
      <c r="E30" s="81">
        <v>1</v>
      </c>
      <c r="F30" s="81"/>
      <c r="G30" s="81"/>
      <c r="H30" s="99">
        <f t="shared" si="2"/>
        <v>1</v>
      </c>
      <c r="I30" s="99">
        <f t="shared" si="4"/>
        <v>8</v>
      </c>
      <c r="J30" s="99">
        <f t="shared" si="4"/>
        <v>3</v>
      </c>
      <c r="K30" s="99" t="str">
        <f t="shared" si="4"/>
        <v/>
      </c>
      <c r="L30" s="99" t="str">
        <f t="shared" si="4"/>
        <v/>
      </c>
      <c r="M30" s="96" t="str">
        <f t="shared" si="1"/>
        <v/>
      </c>
      <c r="N30" s="66" t="str">
        <f t="shared" si="0"/>
        <v>1.8.3.</v>
      </c>
      <c r="O30" s="21" t="s">
        <v>160</v>
      </c>
      <c r="P30" s="227" t="str">
        <f>IF('Форма для заполнения (ОО)'!P30="","",'Форма для заполнения (ОО)'!P30)</f>
        <v/>
      </c>
      <c r="Q30" s="11"/>
      <c r="R30" s="23"/>
      <c r="S30" s="14" t="str">
        <f>'Форма для заполнения (ОО)'!S30</f>
        <v/>
      </c>
      <c r="T30" s="10"/>
      <c r="U30" s="10" t="s">
        <v>496</v>
      </c>
      <c r="V30" s="187" t="s">
        <v>183</v>
      </c>
      <c r="W30" s="31" t="s">
        <v>398</v>
      </c>
      <c r="X30" s="23"/>
      <c r="Y30" s="14"/>
      <c r="Z30" s="10"/>
    </row>
    <row r="31" spans="1:26" ht="60" x14ac:dyDescent="0.35">
      <c r="A31" s="231"/>
      <c r="B31" s="50">
        <v>25</v>
      </c>
      <c r="C31" s="50"/>
      <c r="D31" s="81">
        <v>1</v>
      </c>
      <c r="E31" s="81"/>
      <c r="F31" s="81"/>
      <c r="G31" s="81"/>
      <c r="H31" s="98">
        <f t="shared" si="2"/>
        <v>1</v>
      </c>
      <c r="I31" s="98">
        <f t="shared" si="4"/>
        <v>9</v>
      </c>
      <c r="J31" s="98" t="str">
        <f t="shared" si="4"/>
        <v/>
      </c>
      <c r="K31" s="98" t="str">
        <f t="shared" si="4"/>
        <v/>
      </c>
      <c r="L31" s="98" t="str">
        <f t="shared" si="4"/>
        <v/>
      </c>
      <c r="M31" s="96" t="str">
        <f t="shared" si="1"/>
        <v/>
      </c>
      <c r="N31" s="72" t="str">
        <f t="shared" si="0"/>
        <v>1.9.</v>
      </c>
      <c r="O31" s="120" t="s">
        <v>526</v>
      </c>
      <c r="P31" s="227" t="str">
        <f>IF('Форма для заполнения (ОО)'!P31="","",'Форма для заполнения (ОО)'!P31)</f>
        <v/>
      </c>
      <c r="Q31" s="11"/>
      <c r="R31" s="23"/>
      <c r="S31" s="14" t="str">
        <f>'Форма для заполнения (ОО)'!S31</f>
        <v/>
      </c>
      <c r="T31" s="10"/>
      <c r="U31" s="10" t="s">
        <v>496</v>
      </c>
      <c r="V31" s="187" t="s">
        <v>183</v>
      </c>
      <c r="W31" s="31" t="s">
        <v>398</v>
      </c>
      <c r="X31" s="23"/>
      <c r="Y31" s="14"/>
      <c r="Z31" s="10"/>
    </row>
    <row r="32" spans="1:26" ht="60" x14ac:dyDescent="0.35">
      <c r="A32" s="231"/>
      <c r="B32" s="50">
        <v>26</v>
      </c>
      <c r="C32" s="50"/>
      <c r="D32" s="81">
        <v>1</v>
      </c>
      <c r="E32" s="81"/>
      <c r="F32" s="81"/>
      <c r="G32" s="81"/>
      <c r="H32" s="98">
        <f t="shared" si="2"/>
        <v>1</v>
      </c>
      <c r="I32" s="98">
        <f t="shared" si="4"/>
        <v>10</v>
      </c>
      <c r="J32" s="98" t="str">
        <f t="shared" si="4"/>
        <v/>
      </c>
      <c r="K32" s="98" t="str">
        <f t="shared" si="4"/>
        <v/>
      </c>
      <c r="L32" s="98" t="str">
        <f t="shared" si="4"/>
        <v/>
      </c>
      <c r="M32" s="96" t="str">
        <f t="shared" si="1"/>
        <v/>
      </c>
      <c r="N32" s="72" t="str">
        <f t="shared" si="0"/>
        <v>1.10.</v>
      </c>
      <c r="O32" s="120" t="s">
        <v>542</v>
      </c>
      <c r="P32" s="227" t="str">
        <f>IF('Форма для заполнения (ОО)'!P32="","",'Форма для заполнения (ОО)'!P32)</f>
        <v/>
      </c>
      <c r="Q32" s="11"/>
      <c r="R32" s="23"/>
      <c r="S32" s="14" t="str">
        <f>'Форма для заполнения (ОО)'!S32</f>
        <v/>
      </c>
      <c r="T32" s="10"/>
      <c r="U32" s="10" t="s">
        <v>496</v>
      </c>
      <c r="V32" s="187" t="s">
        <v>183</v>
      </c>
      <c r="W32" s="31" t="s">
        <v>398</v>
      </c>
      <c r="X32" s="23"/>
      <c r="Y32" s="14"/>
      <c r="Z32" s="10"/>
    </row>
    <row r="33" spans="1:26" ht="60" x14ac:dyDescent="0.35">
      <c r="A33" s="231"/>
      <c r="B33" s="50">
        <v>27</v>
      </c>
      <c r="C33" s="50"/>
      <c r="D33" s="81">
        <v>1</v>
      </c>
      <c r="E33" s="81"/>
      <c r="F33" s="81"/>
      <c r="G33" s="81"/>
      <c r="H33" s="98">
        <f t="shared" si="2"/>
        <v>1</v>
      </c>
      <c r="I33" s="98">
        <f t="shared" si="4"/>
        <v>11</v>
      </c>
      <c r="J33" s="98" t="str">
        <f t="shared" si="4"/>
        <v/>
      </c>
      <c r="K33" s="98" t="str">
        <f t="shared" si="4"/>
        <v/>
      </c>
      <c r="L33" s="98" t="str">
        <f t="shared" si="4"/>
        <v/>
      </c>
      <c r="M33" s="96" t="str">
        <f t="shared" si="1"/>
        <v/>
      </c>
      <c r="N33" s="72" t="str">
        <f t="shared" si="0"/>
        <v>1.11.</v>
      </c>
      <c r="O33" s="120" t="s">
        <v>337</v>
      </c>
      <c r="P33" s="227" t="str">
        <f>IF('Форма для заполнения (ОО)'!P33="","",'Форма для заполнения (ОО)'!P33)</f>
        <v/>
      </c>
      <c r="Q33" s="11"/>
      <c r="R33" s="23"/>
      <c r="S33" s="14" t="str">
        <f>'Форма для заполнения (ОО)'!S33</f>
        <v/>
      </c>
      <c r="T33" s="10"/>
      <c r="U33" s="10" t="s">
        <v>496</v>
      </c>
      <c r="V33" s="187" t="s">
        <v>183</v>
      </c>
      <c r="W33" s="31" t="s">
        <v>398</v>
      </c>
      <c r="X33" s="23"/>
      <c r="Y33" s="14"/>
      <c r="Z33" s="10"/>
    </row>
    <row r="34" spans="1:26" ht="31" x14ac:dyDescent="0.35">
      <c r="A34" s="231" t="s">
        <v>232</v>
      </c>
      <c r="B34" s="53">
        <v>28</v>
      </c>
      <c r="C34" s="53"/>
      <c r="D34" s="84">
        <v>1</v>
      </c>
      <c r="E34" s="84"/>
      <c r="F34" s="84"/>
      <c r="G34" s="84"/>
      <c r="H34" s="100">
        <f t="shared" si="2"/>
        <v>1</v>
      </c>
      <c r="I34" s="100">
        <f t="shared" si="4"/>
        <v>12</v>
      </c>
      <c r="J34" s="100" t="str">
        <f t="shared" si="4"/>
        <v/>
      </c>
      <c r="K34" s="100" t="str">
        <f t="shared" si="4"/>
        <v/>
      </c>
      <c r="L34" s="100" t="str">
        <f t="shared" si="4"/>
        <v/>
      </c>
      <c r="M34" s="96" t="str">
        <f t="shared" si="1"/>
        <v/>
      </c>
      <c r="N34" s="67" t="str">
        <f t="shared" si="0"/>
        <v>1.12.</v>
      </c>
      <c r="O34" s="25" t="s">
        <v>399</v>
      </c>
      <c r="P34" s="228"/>
      <c r="Q34" s="11"/>
      <c r="R34" s="179"/>
      <c r="S34" s="14" t="str">
        <f>'Форма для заполнения (ОО)'!S34</f>
        <v>X</v>
      </c>
      <c r="T34" s="10"/>
      <c r="U34" s="10" t="s">
        <v>496</v>
      </c>
      <c r="V34" s="31"/>
      <c r="W34" s="138"/>
      <c r="X34" s="179"/>
      <c r="Y34" s="14"/>
      <c r="Z34" s="11"/>
    </row>
    <row r="35" spans="1:26" ht="31" x14ac:dyDescent="0.35">
      <c r="A35" s="231"/>
      <c r="B35" s="54">
        <v>29</v>
      </c>
      <c r="C35" s="54"/>
      <c r="D35" s="85"/>
      <c r="E35" s="85">
        <v>1</v>
      </c>
      <c r="F35" s="85"/>
      <c r="G35" s="85"/>
      <c r="H35" s="100">
        <f t="shared" si="2"/>
        <v>1</v>
      </c>
      <c r="I35" s="100">
        <f t="shared" si="4"/>
        <v>12</v>
      </c>
      <c r="J35" s="100">
        <f t="shared" si="4"/>
        <v>1</v>
      </c>
      <c r="K35" s="100" t="str">
        <f t="shared" si="4"/>
        <v/>
      </c>
      <c r="L35" s="100" t="str">
        <f t="shared" si="4"/>
        <v/>
      </c>
      <c r="M35" s="96" t="str">
        <f t="shared" si="1"/>
        <v/>
      </c>
      <c r="N35" s="110" t="str">
        <f t="shared" si="0"/>
        <v>1.12.1.</v>
      </c>
      <c r="O35" s="20" t="s">
        <v>344</v>
      </c>
      <c r="P35" s="227" t="str">
        <f>IF('Форма для заполнения (ОО)'!P35="","",'Форма для заполнения (ОО)'!P35)</f>
        <v/>
      </c>
      <c r="Q35" s="10" t="str">
        <f>IF('Форма для заполнения (ОО)'!Q35="","",'Форма для заполнения (ОО)'!Q35)</f>
        <v/>
      </c>
      <c r="R35" s="169" t="s">
        <v>59</v>
      </c>
      <c r="S35" s="14" t="str">
        <f>'Форма для заполнения (ОО)'!S35</f>
        <v/>
      </c>
      <c r="T35" s="10"/>
      <c r="U35" s="10" t="s">
        <v>496</v>
      </c>
      <c r="V35" s="185" t="s">
        <v>186</v>
      </c>
      <c r="W35" s="31" t="s">
        <v>398</v>
      </c>
      <c r="X35" s="12"/>
      <c r="Y35" s="14"/>
      <c r="Z35" s="10"/>
    </row>
    <row r="36" spans="1:26" ht="31" x14ac:dyDescent="0.35">
      <c r="A36" s="231"/>
      <c r="B36" s="54">
        <v>30</v>
      </c>
      <c r="C36" s="54"/>
      <c r="D36" s="85"/>
      <c r="E36" s="85">
        <v>1</v>
      </c>
      <c r="F36" s="85"/>
      <c r="G36" s="85"/>
      <c r="H36" s="100">
        <f t="shared" si="2"/>
        <v>1</v>
      </c>
      <c r="I36" s="100">
        <f t="shared" si="4"/>
        <v>12</v>
      </c>
      <c r="J36" s="100">
        <f t="shared" si="4"/>
        <v>2</v>
      </c>
      <c r="K36" s="100" t="str">
        <f t="shared" si="4"/>
        <v/>
      </c>
      <c r="L36" s="100" t="str">
        <f t="shared" si="4"/>
        <v/>
      </c>
      <c r="M36" s="96" t="str">
        <f t="shared" si="1"/>
        <v/>
      </c>
      <c r="N36" s="110" t="str">
        <f t="shared" si="0"/>
        <v>1.12.2.</v>
      </c>
      <c r="O36" s="20" t="s">
        <v>345</v>
      </c>
      <c r="P36" s="227" t="str">
        <f>IF('Форма для заполнения (ОО)'!P36="","",'Форма для заполнения (ОО)'!P36)</f>
        <v/>
      </c>
      <c r="Q36" s="10" t="str">
        <f>IF('Форма для заполнения (ОО)'!Q36="","",'Форма для заполнения (ОО)'!Q36)</f>
        <v/>
      </c>
      <c r="R36" s="169" t="s">
        <v>59</v>
      </c>
      <c r="S36" s="14" t="str">
        <f>'Форма для заполнения (ОО)'!S36</f>
        <v/>
      </c>
      <c r="T36" s="10"/>
      <c r="U36" s="10" t="s">
        <v>496</v>
      </c>
      <c r="V36" s="185" t="s">
        <v>186</v>
      </c>
      <c r="W36" s="31" t="s">
        <v>398</v>
      </c>
      <c r="X36" s="12"/>
      <c r="Y36" s="14"/>
      <c r="Z36" s="10"/>
    </row>
    <row r="37" spans="1:26" ht="31" x14ac:dyDescent="0.35">
      <c r="A37" s="231"/>
      <c r="B37" s="55">
        <v>31</v>
      </c>
      <c r="C37" s="55"/>
      <c r="D37" s="86"/>
      <c r="E37" s="86">
        <v>1</v>
      </c>
      <c r="F37" s="86"/>
      <c r="G37" s="86"/>
      <c r="H37" s="100">
        <f t="shared" si="2"/>
        <v>1</v>
      </c>
      <c r="I37" s="100">
        <f t="shared" si="4"/>
        <v>12</v>
      </c>
      <c r="J37" s="100">
        <f t="shared" si="4"/>
        <v>3</v>
      </c>
      <c r="K37" s="100" t="str">
        <f t="shared" si="4"/>
        <v/>
      </c>
      <c r="L37" s="100" t="str">
        <f t="shared" si="4"/>
        <v/>
      </c>
      <c r="M37" s="96" t="str">
        <f t="shared" si="1"/>
        <v/>
      </c>
      <c r="N37" s="110" t="str">
        <f t="shared" si="0"/>
        <v>1.12.3.</v>
      </c>
      <c r="O37" s="24" t="s">
        <v>346</v>
      </c>
      <c r="P37" s="227" t="str">
        <f>IF('Форма для заполнения (ОО)'!P37="","",'Форма для заполнения (ОО)'!P37)</f>
        <v/>
      </c>
      <c r="Q37" s="10" t="str">
        <f>IF('Форма для заполнения (ОО)'!Q37="","",'Форма для заполнения (ОО)'!Q37)</f>
        <v/>
      </c>
      <c r="R37" s="169" t="s">
        <v>59</v>
      </c>
      <c r="S37" s="14" t="str">
        <f>'Форма для заполнения (ОО)'!S37</f>
        <v/>
      </c>
      <c r="T37" s="10"/>
      <c r="U37" s="10" t="s">
        <v>496</v>
      </c>
      <c r="V37" s="185" t="s">
        <v>186</v>
      </c>
      <c r="W37" s="31" t="s">
        <v>398</v>
      </c>
      <c r="X37" s="12"/>
      <c r="Y37" s="14"/>
      <c r="Z37" s="10"/>
    </row>
    <row r="38" spans="1:26" ht="31" x14ac:dyDescent="0.35">
      <c r="A38" s="231"/>
      <c r="B38" s="55">
        <v>32</v>
      </c>
      <c r="C38" s="55"/>
      <c r="D38" s="86"/>
      <c r="E38" s="86">
        <v>1</v>
      </c>
      <c r="F38" s="86"/>
      <c r="G38" s="86"/>
      <c r="H38" s="100">
        <f t="shared" si="2"/>
        <v>1</v>
      </c>
      <c r="I38" s="100">
        <f t="shared" si="4"/>
        <v>12</v>
      </c>
      <c r="J38" s="100">
        <f t="shared" si="4"/>
        <v>4</v>
      </c>
      <c r="K38" s="100" t="str">
        <f t="shared" si="4"/>
        <v/>
      </c>
      <c r="L38" s="100" t="str">
        <f t="shared" si="4"/>
        <v/>
      </c>
      <c r="M38" s="96" t="str">
        <f t="shared" si="1"/>
        <v/>
      </c>
      <c r="N38" s="110" t="str">
        <f t="shared" si="0"/>
        <v>1.12.4.</v>
      </c>
      <c r="O38" s="24" t="s">
        <v>347</v>
      </c>
      <c r="P38" s="227" t="str">
        <f>IF('Форма для заполнения (ОО)'!P38="","",'Форма для заполнения (ОО)'!P38)</f>
        <v/>
      </c>
      <c r="Q38" s="10" t="str">
        <f>IF('Форма для заполнения (ОО)'!Q38="","",'Форма для заполнения (ОО)'!Q38)</f>
        <v/>
      </c>
      <c r="R38" s="169" t="s">
        <v>59</v>
      </c>
      <c r="S38" s="14" t="str">
        <f>'Форма для заполнения (ОО)'!S38</f>
        <v/>
      </c>
      <c r="T38" s="10"/>
      <c r="U38" s="10" t="s">
        <v>496</v>
      </c>
      <c r="V38" s="185" t="s">
        <v>186</v>
      </c>
      <c r="W38" s="31" t="s">
        <v>398</v>
      </c>
      <c r="X38" s="12"/>
      <c r="Y38" s="14"/>
      <c r="Z38" s="10"/>
    </row>
    <row r="39" spans="1:26" ht="45" x14ac:dyDescent="0.35">
      <c r="A39" s="231"/>
      <c r="B39" s="56">
        <v>33</v>
      </c>
      <c r="C39" s="56"/>
      <c r="D39" s="80">
        <v>1</v>
      </c>
      <c r="E39" s="80"/>
      <c r="F39" s="80"/>
      <c r="G39" s="80"/>
      <c r="H39" s="97">
        <f t="shared" si="2"/>
        <v>1</v>
      </c>
      <c r="I39" s="97">
        <f t="shared" si="4"/>
        <v>13</v>
      </c>
      <c r="J39" s="97" t="str">
        <f t="shared" si="4"/>
        <v/>
      </c>
      <c r="K39" s="97" t="str">
        <f t="shared" si="4"/>
        <v/>
      </c>
      <c r="L39" s="97" t="str">
        <f t="shared" si="4"/>
        <v/>
      </c>
      <c r="M39" s="96" t="str">
        <f t="shared" si="1"/>
        <v/>
      </c>
      <c r="N39" s="70" t="str">
        <f t="shared" si="0"/>
        <v>1.13.</v>
      </c>
      <c r="O39" s="120" t="s">
        <v>338</v>
      </c>
      <c r="P39" s="227" t="str">
        <f>IF('Форма для заполнения (ОО)'!P39="","",'Форма для заполнения (ОО)'!P39)</f>
        <v/>
      </c>
      <c r="Q39" s="10" t="str">
        <f>IF('Форма для заполнения (ОО)'!Q39="","",'Форма для заполнения (ОО)'!Q39)</f>
        <v/>
      </c>
      <c r="R39" s="169" t="s">
        <v>54</v>
      </c>
      <c r="S39" s="14" t="str">
        <f>'Форма для заполнения (ОО)'!S39</f>
        <v/>
      </c>
      <c r="T39" s="10"/>
      <c r="U39" s="10" t="s">
        <v>496</v>
      </c>
      <c r="V39" s="185" t="s">
        <v>186</v>
      </c>
      <c r="W39" s="31" t="s">
        <v>398</v>
      </c>
      <c r="X39" s="12"/>
      <c r="Y39" s="14"/>
      <c r="Z39" s="10"/>
    </row>
    <row r="40" spans="1:26" ht="31" x14ac:dyDescent="0.35">
      <c r="A40" s="231"/>
      <c r="B40" s="56">
        <v>34</v>
      </c>
      <c r="C40" s="56"/>
      <c r="D40" s="80"/>
      <c r="E40" s="80">
        <v>1</v>
      </c>
      <c r="F40" s="80"/>
      <c r="G40" s="80"/>
      <c r="H40" s="97">
        <f t="shared" si="2"/>
        <v>1</v>
      </c>
      <c r="I40" s="97">
        <f t="shared" si="4"/>
        <v>13</v>
      </c>
      <c r="J40" s="97">
        <f t="shared" si="4"/>
        <v>1</v>
      </c>
      <c r="K40" s="97" t="str">
        <f t="shared" si="4"/>
        <v/>
      </c>
      <c r="L40" s="97" t="str">
        <f t="shared" si="4"/>
        <v/>
      </c>
      <c r="M40" s="96" t="str">
        <f t="shared" si="1"/>
        <v/>
      </c>
      <c r="N40" s="23" t="str">
        <f t="shared" si="0"/>
        <v>1.13.1.</v>
      </c>
      <c r="O40" s="21" t="s">
        <v>340</v>
      </c>
      <c r="P40" s="227" t="str">
        <f>IF('Форма для заполнения (ОО)'!P40="","",'Форма для заполнения (ОО)'!P40)</f>
        <v/>
      </c>
      <c r="Q40" s="10" t="str">
        <f>IF('Форма для заполнения (ОО)'!Q40="","",'Форма для заполнения (ОО)'!Q40)</f>
        <v/>
      </c>
      <c r="R40" s="169" t="s">
        <v>54</v>
      </c>
      <c r="S40" s="14" t="str">
        <f>'Форма для заполнения (ОО)'!S40</f>
        <v>X</v>
      </c>
      <c r="T40" s="10"/>
      <c r="U40" s="10" t="s">
        <v>496</v>
      </c>
      <c r="V40" s="13"/>
      <c r="W40" s="31" t="s">
        <v>400</v>
      </c>
      <c r="X40" s="12"/>
      <c r="Y40" s="14"/>
      <c r="Z40" s="10"/>
    </row>
    <row r="41" spans="1:26" ht="31" x14ac:dyDescent="0.35">
      <c r="A41" s="231"/>
      <c r="B41" s="56">
        <v>35</v>
      </c>
      <c r="C41" s="56"/>
      <c r="D41" s="80"/>
      <c r="E41" s="80">
        <v>1</v>
      </c>
      <c r="F41" s="80"/>
      <c r="G41" s="80"/>
      <c r="H41" s="97">
        <f t="shared" si="2"/>
        <v>1</v>
      </c>
      <c r="I41" s="97">
        <f t="shared" ref="I41:L56" si="5">IF(D41&lt;&gt;"",IF(I40="",1,I40+1),IF(H41&lt;&gt;H40,"",I40))</f>
        <v>13</v>
      </c>
      <c r="J41" s="97">
        <f t="shared" si="5"/>
        <v>2</v>
      </c>
      <c r="K41" s="97" t="str">
        <f t="shared" si="5"/>
        <v/>
      </c>
      <c r="L41" s="97" t="str">
        <f t="shared" si="5"/>
        <v/>
      </c>
      <c r="M41" s="96" t="str">
        <f t="shared" si="1"/>
        <v/>
      </c>
      <c r="N41" s="23" t="str">
        <f t="shared" si="0"/>
        <v>1.13.2.</v>
      </c>
      <c r="O41" s="21" t="s">
        <v>339</v>
      </c>
      <c r="P41" s="227" t="str">
        <f>IF('Форма для заполнения (ОО)'!P41="","",'Форма для заполнения (ОО)'!P41)</f>
        <v/>
      </c>
      <c r="Q41" s="10" t="str">
        <f>IF('Форма для заполнения (ОО)'!Q41="","",'Форма для заполнения (ОО)'!Q41)</f>
        <v/>
      </c>
      <c r="R41" s="169" t="s">
        <v>54</v>
      </c>
      <c r="S41" s="14" t="str">
        <f>'Форма для заполнения (ОО)'!S41</f>
        <v>X</v>
      </c>
      <c r="T41" s="10"/>
      <c r="U41" s="10" t="s">
        <v>496</v>
      </c>
      <c r="V41" s="13"/>
      <c r="W41" s="31" t="s">
        <v>400</v>
      </c>
      <c r="X41" s="12"/>
      <c r="Y41" s="14"/>
      <c r="Z41" s="10"/>
    </row>
    <row r="42" spans="1:26" ht="31" x14ac:dyDescent="0.35">
      <c r="A42" s="231"/>
      <c r="B42" s="56">
        <v>36</v>
      </c>
      <c r="C42" s="56"/>
      <c r="D42" s="80">
        <v>1</v>
      </c>
      <c r="E42" s="80"/>
      <c r="F42" s="80"/>
      <c r="G42" s="80"/>
      <c r="H42" s="97">
        <f t="shared" si="2"/>
        <v>1</v>
      </c>
      <c r="I42" s="97">
        <f t="shared" si="5"/>
        <v>14</v>
      </c>
      <c r="J42" s="97" t="str">
        <f t="shared" si="5"/>
        <v/>
      </c>
      <c r="K42" s="97" t="str">
        <f t="shared" si="5"/>
        <v/>
      </c>
      <c r="L42" s="97" t="str">
        <f t="shared" si="5"/>
        <v/>
      </c>
      <c r="M42" s="96" t="str">
        <f t="shared" si="1"/>
        <v/>
      </c>
      <c r="N42" s="70" t="str">
        <f t="shared" si="0"/>
        <v>1.14.</v>
      </c>
      <c r="O42" s="120" t="s">
        <v>371</v>
      </c>
      <c r="P42" s="227" t="str">
        <f>IF('Форма для заполнения (ОО)'!P42="","",'Форма для заполнения (ОО)'!P42)</f>
        <v/>
      </c>
      <c r="Q42" s="10" t="str">
        <f>IF('Форма для заполнения (ОО)'!Q42="","",'Форма для заполнения (ОО)'!Q42)</f>
        <v/>
      </c>
      <c r="R42" s="169" t="s">
        <v>372</v>
      </c>
      <c r="S42" s="14" t="str">
        <f>'Форма для заполнения (ОО)'!S42</f>
        <v/>
      </c>
      <c r="T42" s="10"/>
      <c r="U42" s="10" t="s">
        <v>496</v>
      </c>
      <c r="V42" s="185" t="s">
        <v>186</v>
      </c>
      <c r="W42" s="31" t="s">
        <v>398</v>
      </c>
      <c r="X42" s="12"/>
      <c r="Y42" s="14"/>
      <c r="Z42" s="10"/>
    </row>
    <row r="43" spans="1:26" ht="31" x14ac:dyDescent="0.35">
      <c r="A43" s="231"/>
      <c r="B43" s="56">
        <v>37</v>
      </c>
      <c r="C43" s="56"/>
      <c r="D43" s="80">
        <v>1</v>
      </c>
      <c r="E43" s="80"/>
      <c r="F43" s="80"/>
      <c r="G43" s="80"/>
      <c r="H43" s="97">
        <f t="shared" si="2"/>
        <v>1</v>
      </c>
      <c r="I43" s="97">
        <f t="shared" si="5"/>
        <v>15</v>
      </c>
      <c r="J43" s="97" t="str">
        <f t="shared" si="5"/>
        <v/>
      </c>
      <c r="K43" s="97" t="str">
        <f t="shared" si="5"/>
        <v/>
      </c>
      <c r="L43" s="97" t="str">
        <f t="shared" si="5"/>
        <v/>
      </c>
      <c r="M43" s="96" t="str">
        <f t="shared" si="1"/>
        <v/>
      </c>
      <c r="N43" s="70" t="str">
        <f t="shared" si="0"/>
        <v>1.15.</v>
      </c>
      <c r="O43" s="120" t="s">
        <v>257</v>
      </c>
      <c r="P43" s="227" t="str">
        <f>IF('Форма для заполнения (ОО)'!P43="","",'Форма для заполнения (ОО)'!P43)</f>
        <v/>
      </c>
      <c r="Q43" s="10" t="str">
        <f>IF('Форма для заполнения (ОО)'!Q43="","",'Форма для заполнения (ОО)'!Q43)</f>
        <v/>
      </c>
      <c r="R43" s="169" t="s">
        <v>59</v>
      </c>
      <c r="S43" s="14" t="str">
        <f>'Форма для заполнения (ОО)'!S43</f>
        <v/>
      </c>
      <c r="T43" s="10"/>
      <c r="U43" s="10" t="s">
        <v>496</v>
      </c>
      <c r="V43" s="185" t="s">
        <v>186</v>
      </c>
      <c r="W43" s="31" t="s">
        <v>398</v>
      </c>
      <c r="X43" s="12"/>
      <c r="Y43" s="14"/>
      <c r="Z43" s="10"/>
    </row>
    <row r="44" spans="1:26" ht="31" x14ac:dyDescent="0.35">
      <c r="A44" s="231"/>
      <c r="B44" s="57">
        <v>38</v>
      </c>
      <c r="C44" s="57"/>
      <c r="D44" s="84">
        <v>1</v>
      </c>
      <c r="E44" s="84"/>
      <c r="F44" s="84"/>
      <c r="G44" s="84"/>
      <c r="H44" s="100">
        <f t="shared" si="2"/>
        <v>1</v>
      </c>
      <c r="I44" s="100">
        <f t="shared" si="5"/>
        <v>16</v>
      </c>
      <c r="J44" s="100" t="str">
        <f t="shared" si="5"/>
        <v/>
      </c>
      <c r="K44" s="100" t="str">
        <f t="shared" si="5"/>
        <v/>
      </c>
      <c r="L44" s="100" t="str">
        <f t="shared" si="5"/>
        <v/>
      </c>
      <c r="M44" s="96" t="str">
        <f t="shared" si="1"/>
        <v/>
      </c>
      <c r="N44" s="71" t="str">
        <f t="shared" si="0"/>
        <v>1.16.</v>
      </c>
      <c r="O44" s="27" t="s">
        <v>367</v>
      </c>
      <c r="P44" s="227" t="str">
        <f>IF('Форма для заполнения (ОО)'!P44="","",'Форма для заполнения (ОО)'!P44)</f>
        <v/>
      </c>
      <c r="Q44" s="10" t="str">
        <f>IF('Форма для заполнения (ОО)'!Q44="","",'Форма для заполнения (ОО)'!Q44)</f>
        <v/>
      </c>
      <c r="R44" s="169" t="s">
        <v>178</v>
      </c>
      <c r="S44" s="14" t="str">
        <f>'Форма для заполнения (ОО)'!S44</f>
        <v/>
      </c>
      <c r="T44" s="10"/>
      <c r="U44" s="10" t="s">
        <v>496</v>
      </c>
      <c r="V44" s="187" t="s">
        <v>183</v>
      </c>
      <c r="W44" s="31" t="s">
        <v>398</v>
      </c>
      <c r="X44" s="12"/>
      <c r="Y44" s="14"/>
      <c r="Z44" s="10"/>
    </row>
    <row r="45" spans="1:26" ht="31" x14ac:dyDescent="0.35">
      <c r="A45" s="231"/>
      <c r="B45" s="58">
        <v>39</v>
      </c>
      <c r="C45" s="58"/>
      <c r="D45" s="83">
        <v>1</v>
      </c>
      <c r="E45" s="83"/>
      <c r="F45" s="83"/>
      <c r="G45" s="83"/>
      <c r="H45" s="97">
        <f t="shared" si="2"/>
        <v>1</v>
      </c>
      <c r="I45" s="97">
        <f t="shared" si="5"/>
        <v>17</v>
      </c>
      <c r="J45" s="97" t="str">
        <f t="shared" si="5"/>
        <v/>
      </c>
      <c r="K45" s="97" t="str">
        <f t="shared" si="5"/>
        <v/>
      </c>
      <c r="L45" s="97" t="str">
        <f t="shared" si="5"/>
        <v/>
      </c>
      <c r="M45" s="96" t="str">
        <f t="shared" si="1"/>
        <v/>
      </c>
      <c r="N45" s="72" t="str">
        <f t="shared" si="0"/>
        <v>1.17.</v>
      </c>
      <c r="O45" s="47" t="s">
        <v>214</v>
      </c>
      <c r="P45" s="227" t="str">
        <f>IF('Форма для заполнения (ОО)'!P45="","",'Форма для заполнения (ОО)'!P45)</f>
        <v/>
      </c>
      <c r="Q45" s="10" t="str">
        <f>IF('Форма для заполнения (ОО)'!Q45="","",'Форма для заполнения (ОО)'!Q45)</f>
        <v/>
      </c>
      <c r="R45" s="169" t="s">
        <v>178</v>
      </c>
      <c r="S45" s="14" t="str">
        <f>'Форма для заполнения (ОО)'!S45</f>
        <v/>
      </c>
      <c r="T45" s="10"/>
      <c r="U45" s="10" t="s">
        <v>496</v>
      </c>
      <c r="V45" s="187" t="s">
        <v>183</v>
      </c>
      <c r="W45" s="31" t="s">
        <v>398</v>
      </c>
      <c r="X45" s="12"/>
      <c r="Y45" s="14"/>
      <c r="Z45" s="10"/>
    </row>
    <row r="46" spans="1:26" ht="31" x14ac:dyDescent="0.35">
      <c r="A46" s="231"/>
      <c r="B46" s="53">
        <v>40</v>
      </c>
      <c r="C46" s="53"/>
      <c r="D46" s="84">
        <v>1</v>
      </c>
      <c r="E46" s="84"/>
      <c r="F46" s="84"/>
      <c r="G46" s="84"/>
      <c r="H46" s="100">
        <f t="shared" si="2"/>
        <v>1</v>
      </c>
      <c r="I46" s="100">
        <f t="shared" si="5"/>
        <v>18</v>
      </c>
      <c r="J46" s="100" t="str">
        <f t="shared" si="5"/>
        <v/>
      </c>
      <c r="K46" s="100" t="str">
        <f t="shared" si="5"/>
        <v/>
      </c>
      <c r="L46" s="100" t="str">
        <f t="shared" si="5"/>
        <v/>
      </c>
      <c r="M46" s="96" t="str">
        <f t="shared" si="1"/>
        <v/>
      </c>
      <c r="N46" s="67" t="str">
        <f t="shared" si="0"/>
        <v>1.18.</v>
      </c>
      <c r="O46" s="25" t="s">
        <v>255</v>
      </c>
      <c r="P46" s="227" t="str">
        <f>IF('Форма для заполнения (ОО)'!P46="","",'Форма для заполнения (ОО)'!P46)</f>
        <v/>
      </c>
      <c r="Q46" s="10" t="str">
        <f>IF('Форма для заполнения (ОО)'!Q46="","",'Форма для заполнения (ОО)'!Q46)</f>
        <v/>
      </c>
      <c r="R46" s="169" t="s">
        <v>178</v>
      </c>
      <c r="S46" s="14" t="str">
        <f>'Форма для заполнения (ОО)'!S46</f>
        <v/>
      </c>
      <c r="T46" s="10"/>
      <c r="U46" s="10" t="s">
        <v>496</v>
      </c>
      <c r="V46" s="187" t="s">
        <v>183</v>
      </c>
      <c r="W46" s="31" t="s">
        <v>398</v>
      </c>
      <c r="X46" s="12"/>
      <c r="Y46" s="14"/>
      <c r="Z46" s="10"/>
    </row>
    <row r="47" spans="1:26" ht="31" x14ac:dyDescent="0.35">
      <c r="A47" s="232" t="s">
        <v>233</v>
      </c>
      <c r="B47" s="159">
        <v>41</v>
      </c>
      <c r="C47" s="50"/>
      <c r="D47" s="81">
        <v>1</v>
      </c>
      <c r="E47" s="81"/>
      <c r="F47" s="81"/>
      <c r="G47" s="81"/>
      <c r="H47" s="98">
        <f t="shared" si="2"/>
        <v>1</v>
      </c>
      <c r="I47" s="98">
        <f t="shared" si="5"/>
        <v>19</v>
      </c>
      <c r="J47" s="98" t="str">
        <f t="shared" si="5"/>
        <v/>
      </c>
      <c r="K47" s="98" t="str">
        <f t="shared" si="5"/>
        <v/>
      </c>
      <c r="L47" s="98" t="str">
        <f t="shared" si="5"/>
        <v/>
      </c>
      <c r="M47" s="96" t="str">
        <f t="shared" si="1"/>
        <v/>
      </c>
      <c r="N47" s="70" t="str">
        <f t="shared" si="0"/>
        <v>1.19.</v>
      </c>
      <c r="O47" s="120" t="s">
        <v>365</v>
      </c>
      <c r="P47" s="227" t="str">
        <f>IF('Форма для заполнения (ОО)'!P47="","",'Форма для заполнения (ОО)'!P47)</f>
        <v/>
      </c>
      <c r="Q47" s="11"/>
      <c r="R47" s="12"/>
      <c r="S47" s="14" t="str">
        <f>'Форма для заполнения (ОО)'!S47</f>
        <v/>
      </c>
      <c r="T47" s="10"/>
      <c r="U47" s="10" t="s">
        <v>496</v>
      </c>
      <c r="V47" s="187" t="s">
        <v>183</v>
      </c>
      <c r="W47" s="31" t="s">
        <v>527</v>
      </c>
      <c r="X47" s="12"/>
      <c r="Y47" s="14"/>
      <c r="Z47" s="10"/>
    </row>
    <row r="48" spans="1:26" ht="31" x14ac:dyDescent="0.35">
      <c r="A48" s="232"/>
      <c r="B48" s="159">
        <v>42</v>
      </c>
      <c r="C48" s="50"/>
      <c r="D48" s="81">
        <v>1</v>
      </c>
      <c r="E48" s="81"/>
      <c r="F48" s="81"/>
      <c r="G48" s="81"/>
      <c r="H48" s="98">
        <f t="shared" si="2"/>
        <v>1</v>
      </c>
      <c r="I48" s="98">
        <f t="shared" si="5"/>
        <v>20</v>
      </c>
      <c r="J48" s="98" t="str">
        <f t="shared" si="5"/>
        <v/>
      </c>
      <c r="K48" s="98" t="str">
        <f t="shared" si="5"/>
        <v/>
      </c>
      <c r="L48" s="98" t="str">
        <f t="shared" si="5"/>
        <v/>
      </c>
      <c r="M48" s="96" t="str">
        <f t="shared" si="1"/>
        <v/>
      </c>
      <c r="N48" s="70" t="str">
        <f t="shared" si="0"/>
        <v>1.20.</v>
      </c>
      <c r="O48" s="124" t="s">
        <v>366</v>
      </c>
      <c r="P48" s="227" t="str">
        <f>IF('Форма для заполнения (ОО)'!P48="","",'Форма для заполнения (ОО)'!P48)</f>
        <v/>
      </c>
      <c r="Q48" s="11"/>
      <c r="R48" s="12"/>
      <c r="S48" s="14" t="str">
        <f>'Форма для заполнения (ОО)'!S48</f>
        <v/>
      </c>
      <c r="T48" s="10"/>
      <c r="U48" s="10" t="s">
        <v>496</v>
      </c>
      <c r="V48" s="187" t="s">
        <v>183</v>
      </c>
      <c r="W48" s="31" t="s">
        <v>527</v>
      </c>
      <c r="X48" s="12"/>
      <c r="Y48" s="14"/>
      <c r="Z48" s="10"/>
    </row>
    <row r="49" spans="1:26" ht="45.5" x14ac:dyDescent="0.35">
      <c r="A49" s="232"/>
      <c r="B49" s="159">
        <v>43</v>
      </c>
      <c r="C49" s="50"/>
      <c r="D49" s="81">
        <v>1</v>
      </c>
      <c r="E49" s="81"/>
      <c r="F49" s="81"/>
      <c r="G49" s="81"/>
      <c r="H49" s="98">
        <f t="shared" si="2"/>
        <v>1</v>
      </c>
      <c r="I49" s="98">
        <f t="shared" si="5"/>
        <v>21</v>
      </c>
      <c r="J49" s="98" t="str">
        <f t="shared" si="5"/>
        <v/>
      </c>
      <c r="K49" s="98" t="str">
        <f t="shared" si="5"/>
        <v/>
      </c>
      <c r="L49" s="98" t="str">
        <f t="shared" si="5"/>
        <v/>
      </c>
      <c r="M49" s="96" t="str">
        <f t="shared" si="1"/>
        <v/>
      </c>
      <c r="N49" s="70" t="str">
        <f t="shared" si="0"/>
        <v>1.21.</v>
      </c>
      <c r="O49" s="125" t="s">
        <v>368</v>
      </c>
      <c r="P49" s="227" t="str">
        <f>IF('Форма для заполнения (ОО)'!P49="","",'Форма для заполнения (ОО)'!P49)</f>
        <v/>
      </c>
      <c r="Q49" s="11"/>
      <c r="R49" s="12"/>
      <c r="S49" s="14" t="str">
        <f>'Форма для заполнения (ОО)'!S49</f>
        <v/>
      </c>
      <c r="T49" s="10"/>
      <c r="U49" s="10" t="s">
        <v>496</v>
      </c>
      <c r="V49" s="187" t="s">
        <v>183</v>
      </c>
      <c r="W49" s="31" t="s">
        <v>398</v>
      </c>
      <c r="X49" s="12"/>
      <c r="Y49" s="14"/>
      <c r="Z49" s="10"/>
    </row>
    <row r="50" spans="1:26" ht="31" x14ac:dyDescent="0.35">
      <c r="A50" s="233"/>
      <c r="B50" s="160">
        <v>44</v>
      </c>
      <c r="C50" s="56"/>
      <c r="D50" s="80">
        <v>1</v>
      </c>
      <c r="E50" s="80"/>
      <c r="F50" s="80"/>
      <c r="G50" s="80"/>
      <c r="H50" s="97">
        <f t="shared" si="2"/>
        <v>1</v>
      </c>
      <c r="I50" s="97">
        <f t="shared" si="5"/>
        <v>22</v>
      </c>
      <c r="J50" s="97" t="str">
        <f t="shared" si="5"/>
        <v/>
      </c>
      <c r="K50" s="97" t="str">
        <f t="shared" si="5"/>
        <v/>
      </c>
      <c r="L50" s="97" t="str">
        <f t="shared" si="5"/>
        <v/>
      </c>
      <c r="M50" s="96" t="str">
        <f t="shared" si="1"/>
        <v/>
      </c>
      <c r="N50" s="70" t="str">
        <f t="shared" si="0"/>
        <v>1.22.</v>
      </c>
      <c r="O50" s="120" t="s">
        <v>256</v>
      </c>
      <c r="P50" s="227" t="str">
        <f>IF('Форма для заполнения (ОО)'!P50="","",'Форма для заполнения (ОО)'!P50)</f>
        <v/>
      </c>
      <c r="Q50" s="11"/>
      <c r="R50" s="12"/>
      <c r="S50" s="14" t="str">
        <f>'Форма для заполнения (ОО)'!S50</f>
        <v/>
      </c>
      <c r="T50" s="10"/>
      <c r="U50" s="10" t="s">
        <v>496</v>
      </c>
      <c r="V50" s="187" t="s">
        <v>183</v>
      </c>
      <c r="W50" s="31" t="s">
        <v>398</v>
      </c>
      <c r="X50" s="12"/>
      <c r="Y50" s="14"/>
      <c r="Z50" s="10"/>
    </row>
    <row r="51" spans="1:26" ht="60" x14ac:dyDescent="0.35">
      <c r="A51" s="234" t="s">
        <v>258</v>
      </c>
      <c r="B51" s="161">
        <v>45</v>
      </c>
      <c r="C51" s="50"/>
      <c r="D51" s="81">
        <v>1</v>
      </c>
      <c r="E51" s="81"/>
      <c r="F51" s="81"/>
      <c r="G51" s="81"/>
      <c r="H51" s="98">
        <f t="shared" si="2"/>
        <v>1</v>
      </c>
      <c r="I51" s="98">
        <f t="shared" si="5"/>
        <v>23</v>
      </c>
      <c r="J51" s="98" t="str">
        <f t="shared" si="5"/>
        <v/>
      </c>
      <c r="K51" s="98" t="str">
        <f t="shared" si="5"/>
        <v/>
      </c>
      <c r="L51" s="98" t="str">
        <f t="shared" si="5"/>
        <v/>
      </c>
      <c r="M51" s="96" t="str">
        <f t="shared" si="1"/>
        <v/>
      </c>
      <c r="N51" s="70" t="str">
        <f t="shared" si="0"/>
        <v>1.23.</v>
      </c>
      <c r="O51" s="47" t="s">
        <v>343</v>
      </c>
      <c r="P51" s="227" t="str">
        <f>IF('Форма для заполнения (ОО)'!P51="","",'Форма для заполнения (ОО)'!P51)</f>
        <v/>
      </c>
      <c r="Q51" s="10" t="str">
        <f>IF('Форма для заполнения (ОО)'!Q51="","",'Форма для заполнения (ОО)'!Q51)</f>
        <v/>
      </c>
      <c r="R51" s="169" t="s">
        <v>178</v>
      </c>
      <c r="S51" s="14" t="str">
        <f>'Форма для заполнения (ОО)'!S51</f>
        <v/>
      </c>
      <c r="T51" s="10"/>
      <c r="U51" s="10" t="s">
        <v>496</v>
      </c>
      <c r="V51" s="187" t="s">
        <v>183</v>
      </c>
      <c r="W51" s="31" t="s">
        <v>398</v>
      </c>
      <c r="X51" s="12"/>
      <c r="Y51" s="14"/>
      <c r="Z51" s="10"/>
    </row>
    <row r="52" spans="1:26" ht="31" x14ac:dyDescent="0.35">
      <c r="A52" s="232"/>
      <c r="B52" s="159">
        <v>46</v>
      </c>
      <c r="C52" s="50"/>
      <c r="D52" s="81">
        <v>1</v>
      </c>
      <c r="E52" s="81"/>
      <c r="F52" s="81"/>
      <c r="G52" s="81"/>
      <c r="H52" s="98">
        <f t="shared" si="2"/>
        <v>1</v>
      </c>
      <c r="I52" s="98">
        <f t="shared" si="5"/>
        <v>24</v>
      </c>
      <c r="J52" s="98" t="str">
        <f t="shared" si="5"/>
        <v/>
      </c>
      <c r="K52" s="98" t="str">
        <f t="shared" si="5"/>
        <v/>
      </c>
      <c r="L52" s="98" t="str">
        <f t="shared" si="5"/>
        <v/>
      </c>
      <c r="M52" s="96" t="str">
        <f t="shared" si="1"/>
        <v/>
      </c>
      <c r="N52" s="70" t="str">
        <f t="shared" si="0"/>
        <v>1.24.</v>
      </c>
      <c r="O52" s="47" t="s">
        <v>261</v>
      </c>
      <c r="P52" s="227" t="str">
        <f>IF('Форма для заполнения (ОО)'!P52="","",'Форма для заполнения (ОО)'!P52)</f>
        <v/>
      </c>
      <c r="Q52" s="11"/>
      <c r="R52" s="12"/>
      <c r="S52" s="14" t="str">
        <f>'Форма для заполнения (ОО)'!S52</f>
        <v/>
      </c>
      <c r="T52" s="10"/>
      <c r="U52" s="10" t="s">
        <v>496</v>
      </c>
      <c r="V52" s="187" t="s">
        <v>183</v>
      </c>
      <c r="W52" s="31" t="s">
        <v>398</v>
      </c>
      <c r="X52" s="12"/>
      <c r="Y52" s="14"/>
      <c r="Z52" s="10"/>
    </row>
    <row r="53" spans="1:26" ht="31" x14ac:dyDescent="0.35">
      <c r="A53" s="232"/>
      <c r="B53" s="159">
        <v>47</v>
      </c>
      <c r="C53" s="50"/>
      <c r="D53" s="81">
        <v>1</v>
      </c>
      <c r="E53" s="81"/>
      <c r="F53" s="81"/>
      <c r="G53" s="81"/>
      <c r="H53" s="98">
        <f t="shared" si="2"/>
        <v>1</v>
      </c>
      <c r="I53" s="98">
        <f t="shared" si="5"/>
        <v>25</v>
      </c>
      <c r="J53" s="98" t="str">
        <f t="shared" si="5"/>
        <v/>
      </c>
      <c r="K53" s="98" t="str">
        <f t="shared" si="5"/>
        <v/>
      </c>
      <c r="L53" s="98" t="str">
        <f t="shared" si="5"/>
        <v/>
      </c>
      <c r="M53" s="96" t="str">
        <f t="shared" si="1"/>
        <v/>
      </c>
      <c r="N53" s="70" t="str">
        <f t="shared" si="0"/>
        <v>1.25.</v>
      </c>
      <c r="O53" s="126" t="s">
        <v>341</v>
      </c>
      <c r="P53" s="227" t="str">
        <f>IF('Форма для заполнения (ОО)'!P53="","",'Форма для заполнения (ОО)'!P53)</f>
        <v/>
      </c>
      <c r="Q53" s="11"/>
      <c r="R53" s="12"/>
      <c r="S53" s="14" t="str">
        <f>'Форма для заполнения (ОО)'!S53</f>
        <v/>
      </c>
      <c r="T53" s="10"/>
      <c r="U53" s="10" t="s">
        <v>496</v>
      </c>
      <c r="V53" s="187" t="s">
        <v>183</v>
      </c>
      <c r="W53" s="31" t="s">
        <v>398</v>
      </c>
      <c r="X53" s="12"/>
      <c r="Y53" s="14"/>
      <c r="Z53" s="10"/>
    </row>
    <row r="54" spans="1:26" ht="60" x14ac:dyDescent="0.35">
      <c r="A54" s="232"/>
      <c r="B54" s="159">
        <v>48</v>
      </c>
      <c r="C54" s="50"/>
      <c r="D54" s="83">
        <v>1</v>
      </c>
      <c r="E54" s="83"/>
      <c r="F54" s="83"/>
      <c r="G54" s="83"/>
      <c r="H54" s="97">
        <f t="shared" si="2"/>
        <v>1</v>
      </c>
      <c r="I54" s="97">
        <f t="shared" si="5"/>
        <v>26</v>
      </c>
      <c r="J54" s="97" t="str">
        <f t="shared" si="5"/>
        <v/>
      </c>
      <c r="K54" s="97" t="str">
        <f t="shared" si="5"/>
        <v/>
      </c>
      <c r="L54" s="97" t="str">
        <f t="shared" si="5"/>
        <v/>
      </c>
      <c r="M54" s="135" t="str">
        <f t="shared" si="1"/>
        <v/>
      </c>
      <c r="N54" s="70" t="str">
        <f t="shared" si="0"/>
        <v>1.26.</v>
      </c>
      <c r="O54" s="47" t="s">
        <v>395</v>
      </c>
      <c r="P54" s="227" t="str">
        <f>IF('Форма для заполнения (ОО)'!P54="","",'Форма для заполнения (ОО)'!P54)</f>
        <v/>
      </c>
      <c r="Q54" s="11"/>
      <c r="R54" s="12"/>
      <c r="S54" s="14" t="str">
        <f>'Форма для заполнения (ОО)'!S54</f>
        <v/>
      </c>
      <c r="T54" s="10"/>
      <c r="U54" s="10" t="s">
        <v>496</v>
      </c>
      <c r="V54" s="188" t="s">
        <v>183</v>
      </c>
      <c r="W54" s="31" t="s">
        <v>398</v>
      </c>
      <c r="X54" s="12"/>
      <c r="Y54" s="14"/>
      <c r="Z54" s="10"/>
    </row>
    <row r="55" spans="1:26" ht="31" x14ac:dyDescent="0.35">
      <c r="A55" s="232"/>
      <c r="B55" s="159">
        <v>49</v>
      </c>
      <c r="C55" s="50"/>
      <c r="D55" s="81"/>
      <c r="E55" s="81">
        <v>1</v>
      </c>
      <c r="F55" s="81"/>
      <c r="G55" s="81"/>
      <c r="H55" s="98">
        <f t="shared" si="2"/>
        <v>1</v>
      </c>
      <c r="I55" s="98">
        <f t="shared" si="5"/>
        <v>26</v>
      </c>
      <c r="J55" s="98">
        <f t="shared" si="5"/>
        <v>1</v>
      </c>
      <c r="K55" s="98" t="str">
        <f t="shared" si="5"/>
        <v/>
      </c>
      <c r="L55" s="98" t="str">
        <f t="shared" si="5"/>
        <v/>
      </c>
      <c r="M55" s="135" t="str">
        <f t="shared" si="1"/>
        <v/>
      </c>
      <c r="N55" s="23" t="str">
        <f t="shared" si="0"/>
        <v>1.26.1.</v>
      </c>
      <c r="O55" s="48" t="s">
        <v>46</v>
      </c>
      <c r="P55" s="227" t="str">
        <f>IF('Форма для заполнения (ОО)'!P55="","",'Форма для заполнения (ОО)'!P55)</f>
        <v/>
      </c>
      <c r="Q55" s="11"/>
      <c r="R55" s="12"/>
      <c r="S55" s="14" t="str">
        <f>'Форма для заполнения (ОО)'!S55</f>
        <v/>
      </c>
      <c r="T55" s="10"/>
      <c r="U55" s="10" t="s">
        <v>496</v>
      </c>
      <c r="V55" s="188" t="s">
        <v>183</v>
      </c>
      <c r="W55" s="31" t="s">
        <v>398</v>
      </c>
      <c r="X55" s="12"/>
      <c r="Y55" s="14"/>
      <c r="Z55" s="10"/>
    </row>
    <row r="56" spans="1:26" ht="31" x14ac:dyDescent="0.35">
      <c r="A56" s="232"/>
      <c r="B56" s="159">
        <v>50</v>
      </c>
      <c r="C56" s="50"/>
      <c r="D56" s="81"/>
      <c r="E56" s="81">
        <v>1</v>
      </c>
      <c r="F56" s="81"/>
      <c r="G56" s="81"/>
      <c r="H56" s="98">
        <f t="shared" si="2"/>
        <v>1</v>
      </c>
      <c r="I56" s="98">
        <f t="shared" si="5"/>
        <v>26</v>
      </c>
      <c r="J56" s="98">
        <f t="shared" si="5"/>
        <v>2</v>
      </c>
      <c r="K56" s="98" t="str">
        <f t="shared" si="5"/>
        <v/>
      </c>
      <c r="L56" s="98" t="str">
        <f t="shared" si="5"/>
        <v/>
      </c>
      <c r="M56" s="135" t="str">
        <f t="shared" si="1"/>
        <v/>
      </c>
      <c r="N56" s="23" t="str">
        <f t="shared" si="0"/>
        <v>1.26.2.</v>
      </c>
      <c r="O56" s="48" t="s">
        <v>47</v>
      </c>
      <c r="P56" s="227" t="str">
        <f>IF('Форма для заполнения (ОО)'!P56="","",'Форма для заполнения (ОО)'!P56)</f>
        <v/>
      </c>
      <c r="Q56" s="11"/>
      <c r="R56" s="12"/>
      <c r="S56" s="14" t="str">
        <f>'Форма для заполнения (ОО)'!S56</f>
        <v/>
      </c>
      <c r="T56" s="10"/>
      <c r="U56" s="10" t="s">
        <v>496</v>
      </c>
      <c r="V56" s="188" t="s">
        <v>183</v>
      </c>
      <c r="W56" s="138" t="s">
        <v>429</v>
      </c>
      <c r="X56" s="12"/>
      <c r="Y56" s="14"/>
      <c r="Z56" s="10"/>
    </row>
    <row r="57" spans="1:26" ht="46.5" x14ac:dyDescent="0.35">
      <c r="A57" s="232"/>
      <c r="B57" s="159">
        <v>51</v>
      </c>
      <c r="C57" s="50"/>
      <c r="D57" s="81"/>
      <c r="E57" s="81">
        <v>1</v>
      </c>
      <c r="F57" s="81"/>
      <c r="G57" s="81"/>
      <c r="H57" s="98">
        <f t="shared" si="2"/>
        <v>1</v>
      </c>
      <c r="I57" s="98">
        <f t="shared" ref="I57:L72" si="6">IF(D57&lt;&gt;"",IF(I56="",1,I56+1),IF(H57&lt;&gt;H56,"",I56))</f>
        <v>26</v>
      </c>
      <c r="J57" s="98">
        <f t="shared" si="6"/>
        <v>3</v>
      </c>
      <c r="K57" s="98" t="str">
        <f t="shared" si="6"/>
        <v/>
      </c>
      <c r="L57" s="98" t="str">
        <f t="shared" si="6"/>
        <v/>
      </c>
      <c r="M57" s="135" t="str">
        <f t="shared" si="1"/>
        <v/>
      </c>
      <c r="N57" s="23" t="str">
        <f t="shared" si="0"/>
        <v>1.26.3.</v>
      </c>
      <c r="O57" s="48" t="s">
        <v>528</v>
      </c>
      <c r="P57" s="227" t="str">
        <f>IF('Форма для заполнения (ОО)'!P57="","",'Форма для заполнения (ОО)'!P57)</f>
        <v/>
      </c>
      <c r="Q57" s="11"/>
      <c r="R57" s="12"/>
      <c r="S57" s="14" t="str">
        <f>'Форма для заполнения (ОО)'!S57</f>
        <v/>
      </c>
      <c r="T57" s="10"/>
      <c r="U57" s="10" t="s">
        <v>496</v>
      </c>
      <c r="V57" s="188" t="s">
        <v>183</v>
      </c>
      <c r="W57" s="116" t="s">
        <v>401</v>
      </c>
      <c r="X57" s="12"/>
      <c r="Y57" s="14"/>
      <c r="Z57" s="10"/>
    </row>
    <row r="58" spans="1:26" ht="108.5" x14ac:dyDescent="0.35">
      <c r="A58" s="232"/>
      <c r="B58" s="159">
        <v>52</v>
      </c>
      <c r="C58" s="50"/>
      <c r="D58" s="81">
        <v>1</v>
      </c>
      <c r="E58" s="81"/>
      <c r="F58" s="81"/>
      <c r="G58" s="81"/>
      <c r="H58" s="98">
        <f t="shared" si="2"/>
        <v>1</v>
      </c>
      <c r="I58" s="98">
        <f t="shared" si="6"/>
        <v>27</v>
      </c>
      <c r="J58" s="98" t="str">
        <f t="shared" si="6"/>
        <v/>
      </c>
      <c r="K58" s="98" t="str">
        <f t="shared" si="6"/>
        <v/>
      </c>
      <c r="L58" s="98" t="str">
        <f t="shared" si="6"/>
        <v/>
      </c>
      <c r="M58" s="96" t="str">
        <f t="shared" si="1"/>
        <v/>
      </c>
      <c r="N58" s="70" t="str">
        <f t="shared" si="0"/>
        <v>1.27.</v>
      </c>
      <c r="O58" s="47" t="s">
        <v>348</v>
      </c>
      <c r="P58" s="227" t="str">
        <f>IF('Форма для заполнения (ОО)'!P58="","",'Форма для заполнения (ОО)'!P58)</f>
        <v/>
      </c>
      <c r="Q58" s="11"/>
      <c r="R58" s="23"/>
      <c r="S58" s="14" t="str">
        <f>'Форма для заполнения (ОО)'!S58</f>
        <v/>
      </c>
      <c r="T58" s="10"/>
      <c r="U58" s="10" t="s">
        <v>496</v>
      </c>
      <c r="V58" s="187" t="s">
        <v>183</v>
      </c>
      <c r="W58" s="116" t="s">
        <v>499</v>
      </c>
      <c r="X58" s="23"/>
      <c r="Y58" s="14"/>
      <c r="Z58" s="10"/>
    </row>
    <row r="59" spans="1:26" ht="108.5" x14ac:dyDescent="0.35">
      <c r="A59" s="232"/>
      <c r="B59" s="159">
        <v>53</v>
      </c>
      <c r="C59" s="50"/>
      <c r="D59" s="81">
        <v>1</v>
      </c>
      <c r="E59" s="81"/>
      <c r="F59" s="81"/>
      <c r="G59" s="81"/>
      <c r="H59" s="98">
        <f t="shared" si="2"/>
        <v>1</v>
      </c>
      <c r="I59" s="98">
        <f t="shared" si="6"/>
        <v>28</v>
      </c>
      <c r="J59" s="98" t="str">
        <f t="shared" si="6"/>
        <v/>
      </c>
      <c r="K59" s="98" t="str">
        <f t="shared" si="6"/>
        <v/>
      </c>
      <c r="L59" s="98" t="str">
        <f t="shared" si="6"/>
        <v/>
      </c>
      <c r="M59" s="96" t="str">
        <f t="shared" si="1"/>
        <v/>
      </c>
      <c r="N59" s="70" t="str">
        <f t="shared" si="0"/>
        <v>1.28.</v>
      </c>
      <c r="O59" s="47" t="s">
        <v>369</v>
      </c>
      <c r="P59" s="227" t="str">
        <f>IF('Форма для заполнения (ОО)'!P59="","",'Форма для заполнения (ОО)'!P59)</f>
        <v/>
      </c>
      <c r="Q59" s="11"/>
      <c r="R59" s="23"/>
      <c r="S59" s="14" t="str">
        <f>'Форма для заполнения (ОО)'!S59</f>
        <v/>
      </c>
      <c r="T59" s="10"/>
      <c r="U59" s="10" t="s">
        <v>496</v>
      </c>
      <c r="V59" s="187" t="s">
        <v>183</v>
      </c>
      <c r="W59" s="116" t="s">
        <v>499</v>
      </c>
      <c r="X59" s="23"/>
      <c r="Y59" s="14"/>
      <c r="Z59" s="10"/>
    </row>
    <row r="60" spans="1:26" s="147" customFormat="1" ht="31" x14ac:dyDescent="0.45">
      <c r="A60" s="45" t="s">
        <v>235</v>
      </c>
      <c r="B60" s="42">
        <v>54</v>
      </c>
      <c r="C60" s="42">
        <v>1</v>
      </c>
      <c r="D60" s="42"/>
      <c r="E60" s="42"/>
      <c r="F60" s="42"/>
      <c r="G60" s="42"/>
      <c r="H60" s="148">
        <f t="shared" si="2"/>
        <v>2</v>
      </c>
      <c r="I60" s="148" t="str">
        <f t="shared" si="6"/>
        <v/>
      </c>
      <c r="J60" s="148" t="str">
        <f t="shared" si="6"/>
        <v/>
      </c>
      <c r="K60" s="148" t="str">
        <f t="shared" si="6"/>
        <v/>
      </c>
      <c r="L60" s="148" t="str">
        <f t="shared" si="6"/>
        <v/>
      </c>
      <c r="M60" s="149" t="str">
        <f t="shared" si="1"/>
        <v/>
      </c>
      <c r="N60" s="122" t="str">
        <f t="shared" si="0"/>
        <v>2.</v>
      </c>
      <c r="O60" s="49" t="s">
        <v>370</v>
      </c>
      <c r="P60" s="229"/>
      <c r="Q60" s="42"/>
      <c r="R60" s="43"/>
      <c r="S60" s="49">
        <f>'Форма для заполнения (ОО)'!S60</f>
        <v>0</v>
      </c>
      <c r="T60" s="43"/>
      <c r="U60" s="10" t="s">
        <v>496</v>
      </c>
      <c r="V60" s="43"/>
      <c r="W60" s="43"/>
      <c r="X60" s="43"/>
      <c r="Y60" s="49">
        <f>SUM(Y61:Y148)</f>
        <v>0</v>
      </c>
      <c r="Z60" s="43"/>
    </row>
    <row r="61" spans="1:26" ht="31" x14ac:dyDescent="0.35">
      <c r="A61" s="231" t="s">
        <v>234</v>
      </c>
      <c r="B61" s="59">
        <v>55</v>
      </c>
      <c r="C61" s="59"/>
      <c r="D61" s="87">
        <v>1</v>
      </c>
      <c r="E61" s="87"/>
      <c r="F61" s="87"/>
      <c r="G61" s="87"/>
      <c r="H61" s="103">
        <f t="shared" si="2"/>
        <v>2</v>
      </c>
      <c r="I61" s="103">
        <f t="shared" si="6"/>
        <v>1</v>
      </c>
      <c r="J61" s="103" t="str">
        <f t="shared" si="6"/>
        <v/>
      </c>
      <c r="K61" s="103" t="str">
        <f t="shared" si="6"/>
        <v/>
      </c>
      <c r="L61" s="103" t="str">
        <f t="shared" si="6"/>
        <v/>
      </c>
      <c r="M61" s="135" t="str">
        <f t="shared" si="1"/>
        <v/>
      </c>
      <c r="N61" s="117" t="str">
        <f t="shared" si="0"/>
        <v>2.1.</v>
      </c>
      <c r="O61" s="17" t="s">
        <v>83</v>
      </c>
      <c r="P61" s="227" t="str">
        <f>IF('Форма для заполнения (ОО)'!P61="","",'Форма для заполнения (ОО)'!P61)</f>
        <v/>
      </c>
      <c r="Q61" s="11"/>
      <c r="R61" s="12"/>
      <c r="S61" s="14" t="str">
        <f>'Форма для заполнения (ОО)'!S61</f>
        <v/>
      </c>
      <c r="T61" s="10"/>
      <c r="U61" s="10" t="s">
        <v>496</v>
      </c>
      <c r="V61" s="188" t="s">
        <v>183</v>
      </c>
      <c r="W61" s="31" t="s">
        <v>398</v>
      </c>
      <c r="X61" s="12"/>
      <c r="Y61" s="14"/>
      <c r="Z61" s="10"/>
    </row>
    <row r="62" spans="1:26" ht="46.5" x14ac:dyDescent="0.35">
      <c r="A62" s="231"/>
      <c r="B62" s="60">
        <v>56</v>
      </c>
      <c r="C62" s="60"/>
      <c r="D62" s="88"/>
      <c r="E62" s="88">
        <v>1</v>
      </c>
      <c r="F62" s="88"/>
      <c r="G62" s="88"/>
      <c r="H62" s="104">
        <f t="shared" si="2"/>
        <v>2</v>
      </c>
      <c r="I62" s="104">
        <f t="shared" si="6"/>
        <v>1</v>
      </c>
      <c r="J62" s="104">
        <f t="shared" si="6"/>
        <v>1</v>
      </c>
      <c r="K62" s="104" t="str">
        <f t="shared" si="6"/>
        <v/>
      </c>
      <c r="L62" s="104" t="str">
        <f t="shared" si="6"/>
        <v/>
      </c>
      <c r="M62" s="135" t="str">
        <f t="shared" si="1"/>
        <v/>
      </c>
      <c r="N62" s="114" t="str">
        <f t="shared" si="0"/>
        <v>2.1.1.</v>
      </c>
      <c r="O62" s="18" t="s">
        <v>219</v>
      </c>
      <c r="P62" s="227" t="str">
        <f>IF('Форма для заполнения (ОО)'!P62="","",'Форма для заполнения (ОО)'!P62)</f>
        <v/>
      </c>
      <c r="Q62" s="10" t="str">
        <f>IF('Форма для заполнения (ОО)'!Q62="","",'Форма для заполнения (ОО)'!Q62)</f>
        <v/>
      </c>
      <c r="R62" s="171" t="s">
        <v>174</v>
      </c>
      <c r="S62" s="14" t="str">
        <f>'Форма для заполнения (ОО)'!S62</f>
        <v/>
      </c>
      <c r="T62" s="10"/>
      <c r="U62" s="10" t="s">
        <v>496</v>
      </c>
      <c r="V62" s="188" t="s">
        <v>301</v>
      </c>
      <c r="W62" s="138" t="s">
        <v>407</v>
      </c>
      <c r="X62" s="19"/>
      <c r="Y62" s="14"/>
      <c r="Z62" s="10"/>
    </row>
    <row r="63" spans="1:26" ht="31" x14ac:dyDescent="0.35">
      <c r="A63" s="231"/>
      <c r="B63" s="60">
        <v>57</v>
      </c>
      <c r="C63" s="60"/>
      <c r="D63" s="88"/>
      <c r="E63" s="88">
        <v>1</v>
      </c>
      <c r="F63" s="88"/>
      <c r="G63" s="88"/>
      <c r="H63" s="104">
        <f t="shared" si="2"/>
        <v>2</v>
      </c>
      <c r="I63" s="104">
        <f t="shared" si="6"/>
        <v>1</v>
      </c>
      <c r="J63" s="104">
        <f t="shared" si="6"/>
        <v>2</v>
      </c>
      <c r="K63" s="104" t="str">
        <f t="shared" si="6"/>
        <v/>
      </c>
      <c r="L63" s="104" t="str">
        <f t="shared" si="6"/>
        <v/>
      </c>
      <c r="M63" s="96" t="str">
        <f t="shared" si="1"/>
        <v/>
      </c>
      <c r="N63" s="73" t="str">
        <f t="shared" si="0"/>
        <v>2.1.2.</v>
      </c>
      <c r="O63" s="175" t="s">
        <v>181</v>
      </c>
      <c r="P63" s="227" t="str">
        <f>IF('Форма для заполнения (ОО)'!P63="","",'Форма для заполнения (ОО)'!P63)</f>
        <v/>
      </c>
      <c r="Q63" s="11"/>
      <c r="R63" s="171" t="s">
        <v>481</v>
      </c>
      <c r="S63" s="14" t="str">
        <f>'Форма для заполнения (ОО)'!S63</f>
        <v/>
      </c>
      <c r="T63" s="10"/>
      <c r="U63" s="10" t="s">
        <v>496</v>
      </c>
      <c r="V63" s="182" t="s">
        <v>193</v>
      </c>
      <c r="W63" s="116" t="s">
        <v>398</v>
      </c>
      <c r="X63" s="19"/>
      <c r="Y63" s="14"/>
      <c r="Z63" s="10"/>
    </row>
    <row r="64" spans="1:26" ht="31" x14ac:dyDescent="0.35">
      <c r="A64" s="231"/>
      <c r="B64" s="59">
        <v>58</v>
      </c>
      <c r="C64" s="59"/>
      <c r="D64" s="87">
        <v>1</v>
      </c>
      <c r="E64" s="87"/>
      <c r="F64" s="87"/>
      <c r="G64" s="87"/>
      <c r="H64" s="103">
        <f t="shared" si="2"/>
        <v>2</v>
      </c>
      <c r="I64" s="103">
        <f t="shared" si="6"/>
        <v>2</v>
      </c>
      <c r="J64" s="103" t="str">
        <f t="shared" si="6"/>
        <v/>
      </c>
      <c r="K64" s="103" t="str">
        <f t="shared" si="6"/>
        <v/>
      </c>
      <c r="L64" s="103" t="str">
        <f t="shared" si="6"/>
        <v/>
      </c>
      <c r="M64" s="135" t="str">
        <f t="shared" si="1"/>
        <v/>
      </c>
      <c r="N64" s="117" t="str">
        <f t="shared" si="0"/>
        <v>2.2.</v>
      </c>
      <c r="O64" s="17" t="s">
        <v>84</v>
      </c>
      <c r="P64" s="227" t="str">
        <f>IF('Форма для заполнения (ОО)'!P64="","",'Форма для заполнения (ОО)'!P64)</f>
        <v/>
      </c>
      <c r="Q64" s="11"/>
      <c r="R64" s="12"/>
      <c r="S64" s="14" t="str">
        <f>'Форма для заполнения (ОО)'!S64</f>
        <v/>
      </c>
      <c r="T64" s="10"/>
      <c r="U64" s="10" t="s">
        <v>496</v>
      </c>
      <c r="V64" s="188" t="s">
        <v>183</v>
      </c>
      <c r="W64" s="116" t="s">
        <v>398</v>
      </c>
      <c r="X64" s="12"/>
      <c r="Y64" s="14"/>
      <c r="Z64" s="10"/>
    </row>
    <row r="65" spans="1:26" ht="46.5" x14ac:dyDescent="0.35">
      <c r="A65" s="231"/>
      <c r="B65" s="60">
        <v>59</v>
      </c>
      <c r="C65" s="60"/>
      <c r="D65" s="88"/>
      <c r="E65" s="88">
        <v>1</v>
      </c>
      <c r="F65" s="88"/>
      <c r="G65" s="88"/>
      <c r="H65" s="104">
        <f t="shared" si="2"/>
        <v>2</v>
      </c>
      <c r="I65" s="104">
        <f t="shared" si="6"/>
        <v>2</v>
      </c>
      <c r="J65" s="104">
        <f t="shared" si="6"/>
        <v>1</v>
      </c>
      <c r="K65" s="104" t="str">
        <f t="shared" si="6"/>
        <v/>
      </c>
      <c r="L65" s="104" t="str">
        <f t="shared" si="6"/>
        <v/>
      </c>
      <c r="M65" s="135" t="str">
        <f t="shared" si="1"/>
        <v/>
      </c>
      <c r="N65" s="114" t="str">
        <f t="shared" si="0"/>
        <v>2.2.1.</v>
      </c>
      <c r="O65" s="18" t="s">
        <v>125</v>
      </c>
      <c r="P65" s="227" t="str">
        <f>IF('Форма для заполнения (ОО)'!P65="","",'Форма для заполнения (ОО)'!P65)</f>
        <v/>
      </c>
      <c r="Q65" s="10" t="str">
        <f>IF('Форма для заполнения (ОО)'!Q65="","",'Форма для заполнения (ОО)'!Q65)</f>
        <v/>
      </c>
      <c r="R65" s="171" t="s">
        <v>174</v>
      </c>
      <c r="S65" s="14" t="str">
        <f>'Форма для заполнения (ОО)'!S65</f>
        <v/>
      </c>
      <c r="T65" s="10"/>
      <c r="U65" s="10" t="s">
        <v>496</v>
      </c>
      <c r="V65" s="188" t="s">
        <v>301</v>
      </c>
      <c r="W65" s="138" t="s">
        <v>408</v>
      </c>
      <c r="X65" s="19"/>
      <c r="Y65" s="14"/>
      <c r="Z65" s="10"/>
    </row>
    <row r="66" spans="1:26" ht="31" x14ac:dyDescent="0.35">
      <c r="A66" s="231"/>
      <c r="B66" s="60">
        <v>60</v>
      </c>
      <c r="C66" s="60"/>
      <c r="D66" s="88"/>
      <c r="E66" s="88">
        <v>1</v>
      </c>
      <c r="F66" s="88"/>
      <c r="G66" s="88"/>
      <c r="H66" s="104">
        <f t="shared" si="2"/>
        <v>2</v>
      </c>
      <c r="I66" s="104">
        <f t="shared" si="6"/>
        <v>2</v>
      </c>
      <c r="J66" s="104">
        <f t="shared" si="6"/>
        <v>2</v>
      </c>
      <c r="K66" s="104" t="str">
        <f t="shared" si="6"/>
        <v/>
      </c>
      <c r="L66" s="104" t="str">
        <f t="shared" si="6"/>
        <v/>
      </c>
      <c r="M66" s="96" t="str">
        <f t="shared" si="1"/>
        <v/>
      </c>
      <c r="N66" s="73" t="str">
        <f t="shared" si="0"/>
        <v>2.2.2.</v>
      </c>
      <c r="O66" s="18" t="s">
        <v>262</v>
      </c>
      <c r="P66" s="227" t="str">
        <f>IF('Форма для заполнения (ОО)'!P66="","",'Форма для заполнения (ОО)'!P66)</f>
        <v/>
      </c>
      <c r="Q66" s="11"/>
      <c r="R66" s="19"/>
      <c r="S66" s="14" t="str">
        <f>'Форма для заполнения (ОО)'!S66</f>
        <v/>
      </c>
      <c r="T66" s="10"/>
      <c r="U66" s="10" t="s">
        <v>496</v>
      </c>
      <c r="V66" s="187" t="s">
        <v>183</v>
      </c>
      <c r="W66" s="116" t="s">
        <v>398</v>
      </c>
      <c r="X66" s="19"/>
      <c r="Y66" s="14"/>
      <c r="Z66" s="10"/>
    </row>
    <row r="67" spans="1:26" ht="31" x14ac:dyDescent="0.35">
      <c r="A67" s="232" t="s">
        <v>232</v>
      </c>
      <c r="B67" s="159">
        <v>61</v>
      </c>
      <c r="C67" s="50"/>
      <c r="D67" s="80">
        <v>1</v>
      </c>
      <c r="E67" s="80"/>
      <c r="F67" s="80"/>
      <c r="G67" s="80"/>
      <c r="H67" s="97">
        <f t="shared" si="2"/>
        <v>2</v>
      </c>
      <c r="I67" s="97">
        <f t="shared" si="6"/>
        <v>3</v>
      </c>
      <c r="J67" s="97" t="str">
        <f t="shared" si="6"/>
        <v/>
      </c>
      <c r="K67" s="97" t="str">
        <f t="shared" si="6"/>
        <v/>
      </c>
      <c r="L67" s="97" t="str">
        <f t="shared" si="6"/>
        <v/>
      </c>
      <c r="M67" s="96" t="str">
        <f t="shared" si="1"/>
        <v/>
      </c>
      <c r="N67" s="70" t="str">
        <f t="shared" si="0"/>
        <v>2.3.</v>
      </c>
      <c r="O67" s="120" t="s">
        <v>85</v>
      </c>
      <c r="P67" s="228"/>
      <c r="Q67" s="11"/>
      <c r="R67" s="14"/>
      <c r="S67" s="14" t="str">
        <f>'Форма для заполнения (ОО)'!S67</f>
        <v>X</v>
      </c>
      <c r="T67" s="10"/>
      <c r="U67" s="10" t="s">
        <v>496</v>
      </c>
      <c r="V67" s="34"/>
      <c r="W67" s="26"/>
      <c r="X67" s="14"/>
      <c r="Y67" s="14"/>
      <c r="Z67" s="10"/>
    </row>
    <row r="68" spans="1:26" ht="31" x14ac:dyDescent="0.35">
      <c r="A68" s="232"/>
      <c r="B68" s="159">
        <v>62</v>
      </c>
      <c r="C68" s="50"/>
      <c r="D68" s="81"/>
      <c r="E68" s="81">
        <v>1</v>
      </c>
      <c r="F68" s="81"/>
      <c r="G68" s="81"/>
      <c r="H68" s="98">
        <f t="shared" si="2"/>
        <v>2</v>
      </c>
      <c r="I68" s="98">
        <f t="shared" si="6"/>
        <v>3</v>
      </c>
      <c r="J68" s="98">
        <f t="shared" si="6"/>
        <v>1</v>
      </c>
      <c r="K68" s="98" t="str">
        <f t="shared" si="6"/>
        <v/>
      </c>
      <c r="L68" s="98" t="str">
        <f t="shared" si="6"/>
        <v/>
      </c>
      <c r="M68" s="96" t="str">
        <f t="shared" si="1"/>
        <v/>
      </c>
      <c r="N68" s="23" t="str">
        <f t="shared" si="0"/>
        <v>2.3.1.</v>
      </c>
      <c r="O68" s="33" t="s">
        <v>52</v>
      </c>
      <c r="P68" s="227" t="str">
        <f>IF('Форма для заполнения (ОО)'!P68="","",'Форма для заполнения (ОО)'!P68)</f>
        <v/>
      </c>
      <c r="Q68" s="11"/>
      <c r="R68" s="12"/>
      <c r="S68" s="14" t="str">
        <f>'Форма для заполнения (ОО)'!S68</f>
        <v/>
      </c>
      <c r="T68" s="10"/>
      <c r="U68" s="10" t="s">
        <v>496</v>
      </c>
      <c r="V68" s="187" t="s">
        <v>183</v>
      </c>
      <c r="W68" s="116" t="s">
        <v>398</v>
      </c>
      <c r="X68" s="12"/>
      <c r="Y68" s="14"/>
      <c r="Z68" s="10"/>
    </row>
    <row r="69" spans="1:26" ht="31" x14ac:dyDescent="0.35">
      <c r="A69" s="232"/>
      <c r="B69" s="159">
        <v>63</v>
      </c>
      <c r="C69" s="50"/>
      <c r="D69" s="81"/>
      <c r="E69" s="81">
        <v>1</v>
      </c>
      <c r="F69" s="81"/>
      <c r="G69" s="81"/>
      <c r="H69" s="98">
        <f t="shared" si="2"/>
        <v>2</v>
      </c>
      <c r="I69" s="98">
        <f t="shared" si="6"/>
        <v>3</v>
      </c>
      <c r="J69" s="98">
        <f t="shared" si="6"/>
        <v>2</v>
      </c>
      <c r="K69" s="98" t="str">
        <f t="shared" si="6"/>
        <v/>
      </c>
      <c r="L69" s="98" t="str">
        <f t="shared" si="6"/>
        <v/>
      </c>
      <c r="M69" s="96" t="str">
        <f t="shared" si="1"/>
        <v/>
      </c>
      <c r="N69" s="23" t="str">
        <f t="shared" si="0"/>
        <v>2.3.2.</v>
      </c>
      <c r="O69" s="33" t="s">
        <v>155</v>
      </c>
      <c r="P69" s="227" t="str">
        <f>IF('Форма для заполнения (ОО)'!P69="","",'Форма для заполнения (ОО)'!P69)</f>
        <v/>
      </c>
      <c r="Q69" s="11"/>
      <c r="R69" s="12"/>
      <c r="S69" s="14" t="str">
        <f>'Форма для заполнения (ОО)'!S69</f>
        <v/>
      </c>
      <c r="T69" s="10"/>
      <c r="U69" s="10" t="s">
        <v>496</v>
      </c>
      <c r="V69" s="187" t="s">
        <v>183</v>
      </c>
      <c r="W69" s="116" t="s">
        <v>398</v>
      </c>
      <c r="X69" s="12"/>
      <c r="Y69" s="14"/>
      <c r="Z69" s="10"/>
    </row>
    <row r="70" spans="1:26" ht="31" x14ac:dyDescent="0.35">
      <c r="A70" s="232"/>
      <c r="B70" s="159">
        <v>64</v>
      </c>
      <c r="C70" s="50"/>
      <c r="D70" s="81"/>
      <c r="E70" s="81">
        <v>1</v>
      </c>
      <c r="F70" s="81"/>
      <c r="G70" s="81"/>
      <c r="H70" s="98">
        <f t="shared" si="2"/>
        <v>2</v>
      </c>
      <c r="I70" s="98">
        <f t="shared" si="6"/>
        <v>3</v>
      </c>
      <c r="J70" s="98">
        <f t="shared" si="6"/>
        <v>3</v>
      </c>
      <c r="K70" s="98" t="str">
        <f t="shared" si="6"/>
        <v/>
      </c>
      <c r="L70" s="98" t="str">
        <f t="shared" si="6"/>
        <v/>
      </c>
      <c r="M70" s="96" t="str">
        <f t="shared" si="1"/>
        <v/>
      </c>
      <c r="N70" s="23" t="str">
        <f t="shared" si="0"/>
        <v>2.3.3.</v>
      </c>
      <c r="O70" s="33" t="s">
        <v>53</v>
      </c>
      <c r="P70" s="227" t="str">
        <f>IF('Форма для заполнения (ОО)'!P70="","",'Форма для заполнения (ОО)'!P70)</f>
        <v/>
      </c>
      <c r="Q70" s="11"/>
      <c r="R70" s="12"/>
      <c r="S70" s="14" t="str">
        <f>'Форма для заполнения (ОО)'!S70</f>
        <v/>
      </c>
      <c r="T70" s="10"/>
      <c r="U70" s="10" t="s">
        <v>496</v>
      </c>
      <c r="V70" s="187" t="s">
        <v>183</v>
      </c>
      <c r="W70" s="116" t="s">
        <v>398</v>
      </c>
      <c r="X70" s="12"/>
      <c r="Y70" s="14"/>
      <c r="Z70" s="10"/>
    </row>
    <row r="71" spans="1:26" ht="31" x14ac:dyDescent="0.35">
      <c r="A71" s="232"/>
      <c r="B71" s="159">
        <v>65</v>
      </c>
      <c r="C71" s="50"/>
      <c r="D71" s="81"/>
      <c r="E71" s="81">
        <v>1</v>
      </c>
      <c r="F71" s="81"/>
      <c r="G71" s="81"/>
      <c r="H71" s="98">
        <f t="shared" si="2"/>
        <v>2</v>
      </c>
      <c r="I71" s="98">
        <f t="shared" si="6"/>
        <v>3</v>
      </c>
      <c r="J71" s="98">
        <f t="shared" si="6"/>
        <v>4</v>
      </c>
      <c r="K71" s="98" t="str">
        <f t="shared" si="6"/>
        <v/>
      </c>
      <c r="L71" s="98" t="str">
        <f t="shared" si="6"/>
        <v/>
      </c>
      <c r="M71" s="96" t="str">
        <f t="shared" si="1"/>
        <v/>
      </c>
      <c r="N71" s="23" t="str">
        <f t="shared" ref="N71:N136" si="7">IF(L71&lt;&gt;"",CONCATENATE(H71,".",I71,".",J71,".",K71,".",L71,"."),IF(K71&lt;&gt;"",CONCATENATE(H71,".",I71,".",J71,".",K71,"."),IF(J71&lt;&gt;"",CONCATENATE(H71,".",I71,".",J71,"."),IF(I71&lt;&gt;"",CONCATENATE(H71,".",I71,"."),CONCATENATE(H71,".")))))</f>
        <v>2.3.4.</v>
      </c>
      <c r="O71" s="21" t="s">
        <v>278</v>
      </c>
      <c r="P71" s="227" t="str">
        <f>IF('Форма для заполнения (ОО)'!P71="","",'Форма для заполнения (ОО)'!P71)</f>
        <v/>
      </c>
      <c r="Q71" s="11"/>
      <c r="R71" s="12"/>
      <c r="S71" s="14" t="str">
        <f>'Форма для заполнения (ОО)'!S71</f>
        <v/>
      </c>
      <c r="T71" s="10"/>
      <c r="U71" s="10" t="s">
        <v>496</v>
      </c>
      <c r="V71" s="187" t="s">
        <v>183</v>
      </c>
      <c r="W71" s="116" t="s">
        <v>398</v>
      </c>
      <c r="X71" s="12"/>
      <c r="Y71" s="14"/>
      <c r="Z71" s="10"/>
    </row>
    <row r="72" spans="1:26" ht="31" x14ac:dyDescent="0.35">
      <c r="A72" s="232"/>
      <c r="B72" s="159">
        <v>66</v>
      </c>
      <c r="C72" s="50"/>
      <c r="D72" s="81"/>
      <c r="E72" s="81">
        <v>1</v>
      </c>
      <c r="F72" s="81"/>
      <c r="G72" s="81"/>
      <c r="H72" s="98">
        <f t="shared" si="2"/>
        <v>2</v>
      </c>
      <c r="I72" s="98">
        <f t="shared" si="6"/>
        <v>3</v>
      </c>
      <c r="J72" s="98">
        <f t="shared" si="6"/>
        <v>5</v>
      </c>
      <c r="K72" s="98" t="str">
        <f t="shared" si="6"/>
        <v/>
      </c>
      <c r="L72" s="98" t="str">
        <f t="shared" si="6"/>
        <v/>
      </c>
      <c r="M72" s="96" t="str">
        <f t="shared" ref="M72:M135" si="8">IF(N72=N73,"*","")</f>
        <v/>
      </c>
      <c r="N72" s="23" t="str">
        <f t="shared" si="7"/>
        <v>2.3.5.</v>
      </c>
      <c r="O72" s="21" t="s">
        <v>279</v>
      </c>
      <c r="P72" s="227" t="str">
        <f>IF('Форма для заполнения (ОО)'!P72="","",'Форма для заполнения (ОО)'!P72)</f>
        <v/>
      </c>
      <c r="Q72" s="11"/>
      <c r="R72" s="12"/>
      <c r="S72" s="14" t="str">
        <f>'Форма для заполнения (ОО)'!S72</f>
        <v/>
      </c>
      <c r="T72" s="10"/>
      <c r="U72" s="10" t="s">
        <v>496</v>
      </c>
      <c r="V72" s="187" t="s">
        <v>183</v>
      </c>
      <c r="W72" s="116" t="s">
        <v>398</v>
      </c>
      <c r="X72" s="12"/>
      <c r="Y72" s="14"/>
      <c r="Z72" s="10"/>
    </row>
    <row r="73" spans="1:26" ht="31" x14ac:dyDescent="0.35">
      <c r="A73" s="232"/>
      <c r="B73" s="159">
        <v>67</v>
      </c>
      <c r="C73" s="50"/>
      <c r="D73" s="81"/>
      <c r="E73" s="81">
        <v>1</v>
      </c>
      <c r="F73" s="81"/>
      <c r="G73" s="81"/>
      <c r="H73" s="98">
        <f t="shared" ref="H73:H136" si="9">IF(C73="",H72,H72+1)</f>
        <v>2</v>
      </c>
      <c r="I73" s="98">
        <f t="shared" ref="I73:L88" si="10">IF(D73&lt;&gt;"",IF(I72="",1,I72+1),IF(H73&lt;&gt;H72,"",I72))</f>
        <v>3</v>
      </c>
      <c r="J73" s="98">
        <f t="shared" si="10"/>
        <v>6</v>
      </c>
      <c r="K73" s="98" t="str">
        <f t="shared" si="10"/>
        <v/>
      </c>
      <c r="L73" s="98" t="str">
        <f t="shared" si="10"/>
        <v/>
      </c>
      <c r="M73" s="96" t="str">
        <f t="shared" si="8"/>
        <v/>
      </c>
      <c r="N73" s="23" t="str">
        <f t="shared" si="7"/>
        <v>2.3.6.</v>
      </c>
      <c r="O73" s="21" t="s">
        <v>280</v>
      </c>
      <c r="P73" s="227" t="str">
        <f>IF('Форма для заполнения (ОО)'!P73="","",'Форма для заполнения (ОО)'!P73)</f>
        <v/>
      </c>
      <c r="Q73" s="11"/>
      <c r="R73" s="12"/>
      <c r="S73" s="14" t="str">
        <f>'Форма для заполнения (ОО)'!S73</f>
        <v/>
      </c>
      <c r="T73" s="10"/>
      <c r="U73" s="10" t="s">
        <v>496</v>
      </c>
      <c r="V73" s="187" t="s">
        <v>183</v>
      </c>
      <c r="W73" s="116" t="s">
        <v>398</v>
      </c>
      <c r="X73" s="12"/>
      <c r="Y73" s="14"/>
      <c r="Z73" s="10"/>
    </row>
    <row r="74" spans="1:26" ht="31" x14ac:dyDescent="0.35">
      <c r="A74" s="232"/>
      <c r="B74" s="159">
        <v>68</v>
      </c>
      <c r="C74" s="50"/>
      <c r="D74" s="81"/>
      <c r="E74" s="81">
        <v>1</v>
      </c>
      <c r="F74" s="81"/>
      <c r="G74" s="81"/>
      <c r="H74" s="98">
        <f t="shared" si="9"/>
        <v>2</v>
      </c>
      <c r="I74" s="98">
        <f t="shared" si="10"/>
        <v>3</v>
      </c>
      <c r="J74" s="98">
        <f t="shared" si="10"/>
        <v>7</v>
      </c>
      <c r="K74" s="98" t="str">
        <f t="shared" si="10"/>
        <v/>
      </c>
      <c r="L74" s="98" t="str">
        <f t="shared" si="10"/>
        <v/>
      </c>
      <c r="M74" s="96" t="str">
        <f t="shared" si="8"/>
        <v/>
      </c>
      <c r="N74" s="23" t="str">
        <f t="shared" si="7"/>
        <v>2.3.7.</v>
      </c>
      <c r="O74" s="21" t="s">
        <v>529</v>
      </c>
      <c r="P74" s="227" t="str">
        <f>IF('Форма для заполнения (ОО)'!P74="","",'Форма для заполнения (ОО)'!P74)</f>
        <v/>
      </c>
      <c r="Q74" s="11"/>
      <c r="R74" s="12"/>
      <c r="S74" s="14" t="str">
        <f>'Форма для заполнения (ОО)'!S74</f>
        <v/>
      </c>
      <c r="T74" s="10"/>
      <c r="U74" s="10" t="s">
        <v>496</v>
      </c>
      <c r="V74" s="187" t="s">
        <v>183</v>
      </c>
      <c r="W74" s="116" t="s">
        <v>398</v>
      </c>
      <c r="X74" s="12"/>
      <c r="Y74" s="14"/>
      <c r="Z74" s="10"/>
    </row>
    <row r="75" spans="1:26" ht="31" x14ac:dyDescent="0.35">
      <c r="A75" s="232"/>
      <c r="B75" s="159">
        <v>69</v>
      </c>
      <c r="C75" s="50"/>
      <c r="D75" s="81"/>
      <c r="E75" s="81">
        <v>1</v>
      </c>
      <c r="F75" s="81"/>
      <c r="G75" s="81"/>
      <c r="H75" s="98">
        <f t="shared" si="9"/>
        <v>2</v>
      </c>
      <c r="I75" s="98">
        <f t="shared" si="10"/>
        <v>3</v>
      </c>
      <c r="J75" s="98">
        <f t="shared" si="10"/>
        <v>8</v>
      </c>
      <c r="K75" s="98" t="str">
        <f t="shared" si="10"/>
        <v/>
      </c>
      <c r="L75" s="98" t="str">
        <f t="shared" si="10"/>
        <v/>
      </c>
      <c r="M75" s="96" t="str">
        <f t="shared" si="8"/>
        <v/>
      </c>
      <c r="N75" s="23" t="str">
        <f t="shared" si="7"/>
        <v>2.3.8.</v>
      </c>
      <c r="O75" s="21" t="s">
        <v>115</v>
      </c>
      <c r="P75" s="227" t="str">
        <f>IF('Форма для заполнения (ОО)'!P75="","",'Форма для заполнения (ОО)'!P75)</f>
        <v/>
      </c>
      <c r="Q75" s="11"/>
      <c r="R75" s="12"/>
      <c r="S75" s="14" t="str">
        <f>'Форма для заполнения (ОО)'!S75</f>
        <v/>
      </c>
      <c r="T75" s="10"/>
      <c r="U75" s="10" t="s">
        <v>496</v>
      </c>
      <c r="V75" s="187" t="s">
        <v>183</v>
      </c>
      <c r="W75" s="116" t="s">
        <v>398</v>
      </c>
      <c r="X75" s="12"/>
      <c r="Y75" s="14"/>
      <c r="Z75" s="10"/>
    </row>
    <row r="76" spans="1:26" ht="31" x14ac:dyDescent="0.35">
      <c r="A76" s="232"/>
      <c r="B76" s="159">
        <v>70</v>
      </c>
      <c r="C76" s="50"/>
      <c r="D76" s="81"/>
      <c r="E76" s="81">
        <v>1</v>
      </c>
      <c r="F76" s="81"/>
      <c r="G76" s="81"/>
      <c r="H76" s="98">
        <f t="shared" si="9"/>
        <v>2</v>
      </c>
      <c r="I76" s="98">
        <f t="shared" si="10"/>
        <v>3</v>
      </c>
      <c r="J76" s="98">
        <f t="shared" si="10"/>
        <v>9</v>
      </c>
      <c r="K76" s="98" t="str">
        <f t="shared" si="10"/>
        <v/>
      </c>
      <c r="L76" s="98" t="str">
        <f t="shared" si="10"/>
        <v/>
      </c>
      <c r="M76" s="96" t="str">
        <f t="shared" si="8"/>
        <v/>
      </c>
      <c r="N76" s="23" t="str">
        <f t="shared" si="7"/>
        <v>2.3.9.</v>
      </c>
      <c r="O76" s="48" t="s">
        <v>116</v>
      </c>
      <c r="P76" s="227" t="str">
        <f>IF('Форма для заполнения (ОО)'!P76="","",'Форма для заполнения (ОО)'!P76)</f>
        <v/>
      </c>
      <c r="Q76" s="11"/>
      <c r="R76" s="12"/>
      <c r="S76" s="14" t="str">
        <f>'Форма для заполнения (ОО)'!S76</f>
        <v/>
      </c>
      <c r="T76" s="10"/>
      <c r="U76" s="10" t="s">
        <v>496</v>
      </c>
      <c r="V76" s="187" t="s">
        <v>183</v>
      </c>
      <c r="W76" s="116" t="s">
        <v>398</v>
      </c>
      <c r="X76" s="12"/>
      <c r="Y76" s="14"/>
      <c r="Z76" s="10"/>
    </row>
    <row r="77" spans="1:26" ht="31" x14ac:dyDescent="0.35">
      <c r="A77" s="232"/>
      <c r="B77" s="159">
        <v>71</v>
      </c>
      <c r="C77" s="50"/>
      <c r="D77" s="81"/>
      <c r="E77" s="81">
        <v>1</v>
      </c>
      <c r="F77" s="81"/>
      <c r="G77" s="81"/>
      <c r="H77" s="98">
        <f t="shared" si="9"/>
        <v>2</v>
      </c>
      <c r="I77" s="98">
        <f t="shared" si="10"/>
        <v>3</v>
      </c>
      <c r="J77" s="98">
        <f t="shared" si="10"/>
        <v>10</v>
      </c>
      <c r="K77" s="98" t="str">
        <f t="shared" si="10"/>
        <v/>
      </c>
      <c r="L77" s="98" t="str">
        <f t="shared" si="10"/>
        <v/>
      </c>
      <c r="M77" s="96" t="str">
        <f t="shared" si="8"/>
        <v/>
      </c>
      <c r="N77" s="23" t="str">
        <f t="shared" si="7"/>
        <v>2.3.10.</v>
      </c>
      <c r="O77" s="127" t="s">
        <v>259</v>
      </c>
      <c r="P77" s="227" t="str">
        <f>IF('Форма для заполнения (ОО)'!P77="","",'Форма для заполнения (ОО)'!P77)</f>
        <v/>
      </c>
      <c r="Q77" s="11"/>
      <c r="R77" s="12"/>
      <c r="S77" s="14" t="str">
        <f>'Форма для заполнения (ОО)'!S77</f>
        <v/>
      </c>
      <c r="T77" s="10"/>
      <c r="U77" s="10" t="s">
        <v>496</v>
      </c>
      <c r="V77" s="187" t="s">
        <v>183</v>
      </c>
      <c r="W77" s="116" t="s">
        <v>398</v>
      </c>
      <c r="X77" s="12"/>
      <c r="Y77" s="14"/>
      <c r="Z77" s="10"/>
    </row>
    <row r="78" spans="1:26" ht="31" x14ac:dyDescent="0.35">
      <c r="A78" s="232"/>
      <c r="B78" s="159">
        <v>72</v>
      </c>
      <c r="C78" s="50"/>
      <c r="D78" s="81">
        <v>1</v>
      </c>
      <c r="E78" s="81"/>
      <c r="F78" s="81"/>
      <c r="G78" s="81"/>
      <c r="H78" s="98">
        <f t="shared" si="9"/>
        <v>2</v>
      </c>
      <c r="I78" s="98">
        <f t="shared" si="10"/>
        <v>4</v>
      </c>
      <c r="J78" s="98" t="str">
        <f t="shared" si="10"/>
        <v/>
      </c>
      <c r="K78" s="98" t="str">
        <f t="shared" si="10"/>
        <v/>
      </c>
      <c r="L78" s="98" t="str">
        <f t="shared" si="10"/>
        <v/>
      </c>
      <c r="M78" s="96" t="str">
        <f t="shared" si="8"/>
        <v/>
      </c>
      <c r="N78" s="70" t="str">
        <f t="shared" si="7"/>
        <v>2.4.</v>
      </c>
      <c r="O78" s="25" t="s">
        <v>210</v>
      </c>
      <c r="P78" s="227" t="str">
        <f>IF('Форма для заполнения (ОО)'!P78="","",'Форма для заполнения (ОО)'!P78)</f>
        <v/>
      </c>
      <c r="Q78" s="11"/>
      <c r="R78" s="12"/>
      <c r="S78" s="14" t="str">
        <f>'Форма для заполнения (ОО)'!S78</f>
        <v/>
      </c>
      <c r="T78" s="10"/>
      <c r="U78" s="10" t="s">
        <v>496</v>
      </c>
      <c r="V78" s="187" t="s">
        <v>183</v>
      </c>
      <c r="W78" s="116" t="s">
        <v>398</v>
      </c>
      <c r="X78" s="12"/>
      <c r="Y78" s="14"/>
      <c r="Z78" s="10"/>
    </row>
    <row r="79" spans="1:26" ht="31" x14ac:dyDescent="0.35">
      <c r="A79" s="232"/>
      <c r="B79" s="159">
        <v>73</v>
      </c>
      <c r="C79" s="50"/>
      <c r="D79" s="81">
        <v>1</v>
      </c>
      <c r="E79" s="81"/>
      <c r="F79" s="81"/>
      <c r="G79" s="81"/>
      <c r="H79" s="98">
        <f t="shared" si="9"/>
        <v>2</v>
      </c>
      <c r="I79" s="98">
        <f t="shared" si="10"/>
        <v>5</v>
      </c>
      <c r="J79" s="98" t="str">
        <f t="shared" si="10"/>
        <v/>
      </c>
      <c r="K79" s="98" t="str">
        <f t="shared" si="10"/>
        <v/>
      </c>
      <c r="L79" s="98" t="str">
        <f t="shared" si="10"/>
        <v/>
      </c>
      <c r="M79" s="96" t="str">
        <f t="shared" si="8"/>
        <v/>
      </c>
      <c r="N79" s="70" t="str">
        <f t="shared" si="7"/>
        <v>2.5.</v>
      </c>
      <c r="O79" s="47" t="s">
        <v>87</v>
      </c>
      <c r="P79" s="228"/>
      <c r="Q79" s="11"/>
      <c r="R79" s="12"/>
      <c r="S79" s="14" t="str">
        <f>'Форма для заполнения (ОО)'!S79</f>
        <v>X</v>
      </c>
      <c r="T79" s="10"/>
      <c r="U79" s="10" t="s">
        <v>496</v>
      </c>
      <c r="V79" s="31"/>
      <c r="W79" s="26"/>
      <c r="X79" s="12"/>
      <c r="Y79" s="14"/>
      <c r="Z79" s="10"/>
    </row>
    <row r="80" spans="1:26" ht="108.5" x14ac:dyDescent="0.35">
      <c r="A80" s="232"/>
      <c r="B80" s="159">
        <v>74</v>
      </c>
      <c r="C80" s="50"/>
      <c r="D80" s="81"/>
      <c r="E80" s="81">
        <v>1</v>
      </c>
      <c r="F80" s="81"/>
      <c r="G80" s="81"/>
      <c r="H80" s="98">
        <f t="shared" si="9"/>
        <v>2</v>
      </c>
      <c r="I80" s="98">
        <f t="shared" si="10"/>
        <v>5</v>
      </c>
      <c r="J80" s="98">
        <f t="shared" si="10"/>
        <v>1</v>
      </c>
      <c r="K80" s="98" t="str">
        <f t="shared" si="10"/>
        <v/>
      </c>
      <c r="L80" s="98" t="str">
        <f t="shared" si="10"/>
        <v/>
      </c>
      <c r="M80" s="135" t="str">
        <f t="shared" si="8"/>
        <v/>
      </c>
      <c r="N80" s="23" t="str">
        <f t="shared" si="7"/>
        <v>2.5.1.</v>
      </c>
      <c r="O80" s="33" t="s">
        <v>207</v>
      </c>
      <c r="P80" s="227" t="str">
        <f>IF('Форма для заполнения (ОО)'!P80="","",'Форма для заполнения (ОО)'!P80)</f>
        <v/>
      </c>
      <c r="Q80" s="10" t="str">
        <f>IF('Форма для заполнения (ОО)'!Q80="","",'Форма для заполнения (ОО)'!Q80)</f>
        <v/>
      </c>
      <c r="R80" s="169" t="s">
        <v>120</v>
      </c>
      <c r="S80" s="14" t="str">
        <f>'Форма для заполнения (ОО)'!S80</f>
        <v/>
      </c>
      <c r="T80" s="10"/>
      <c r="U80" s="10" t="s">
        <v>496</v>
      </c>
      <c r="V80" s="187" t="s">
        <v>183</v>
      </c>
      <c r="W80" s="116" t="s">
        <v>499</v>
      </c>
      <c r="X80" s="12"/>
      <c r="Y80" s="14"/>
      <c r="Z80" s="10"/>
    </row>
    <row r="81" spans="1:41" ht="31" x14ac:dyDescent="0.35">
      <c r="A81" s="232"/>
      <c r="B81" s="159">
        <v>75</v>
      </c>
      <c r="C81" s="50"/>
      <c r="D81" s="81"/>
      <c r="E81" s="81">
        <v>1</v>
      </c>
      <c r="F81" s="81"/>
      <c r="G81" s="81"/>
      <c r="H81" s="98">
        <f t="shared" si="9"/>
        <v>2</v>
      </c>
      <c r="I81" s="98">
        <f t="shared" si="10"/>
        <v>5</v>
      </c>
      <c r="J81" s="98">
        <f t="shared" si="10"/>
        <v>2</v>
      </c>
      <c r="K81" s="98" t="str">
        <f t="shared" si="10"/>
        <v/>
      </c>
      <c r="L81" s="98" t="str">
        <f t="shared" si="10"/>
        <v/>
      </c>
      <c r="M81" s="96" t="str">
        <f t="shared" si="8"/>
        <v/>
      </c>
      <c r="N81" s="23" t="str">
        <f t="shared" si="7"/>
        <v>2.5.2.</v>
      </c>
      <c r="O81" s="33" t="s">
        <v>208</v>
      </c>
      <c r="P81" s="227" t="str">
        <f>IF('Форма для заполнения (ОО)'!P81="","",'Форма для заполнения (ОО)'!P81)</f>
        <v/>
      </c>
      <c r="Q81" s="10" t="str">
        <f>IF('Форма для заполнения (ОО)'!Q81="","",'Форма для заполнения (ОО)'!Q81)</f>
        <v/>
      </c>
      <c r="R81" s="169" t="s">
        <v>120</v>
      </c>
      <c r="S81" s="14" t="str">
        <f>'Форма для заполнения (ОО)'!S81</f>
        <v/>
      </c>
      <c r="T81" s="10"/>
      <c r="U81" s="10" t="s">
        <v>496</v>
      </c>
      <c r="V81" s="187" t="s">
        <v>183</v>
      </c>
      <c r="W81" s="31" t="s">
        <v>398</v>
      </c>
      <c r="X81" s="12"/>
      <c r="Y81" s="14"/>
      <c r="Z81" s="10"/>
    </row>
    <row r="82" spans="1:41" ht="31" x14ac:dyDescent="0.35">
      <c r="A82" s="232"/>
      <c r="B82" s="159">
        <v>76</v>
      </c>
      <c r="C82" s="50"/>
      <c r="D82" s="81"/>
      <c r="E82" s="81">
        <v>1</v>
      </c>
      <c r="F82" s="81"/>
      <c r="G82" s="81"/>
      <c r="H82" s="98">
        <f t="shared" si="9"/>
        <v>2</v>
      </c>
      <c r="I82" s="98">
        <f t="shared" si="10"/>
        <v>5</v>
      </c>
      <c r="J82" s="98">
        <f t="shared" si="10"/>
        <v>3</v>
      </c>
      <c r="K82" s="98" t="str">
        <f t="shared" si="10"/>
        <v/>
      </c>
      <c r="L82" s="98" t="str">
        <f t="shared" si="10"/>
        <v/>
      </c>
      <c r="M82" s="96" t="str">
        <f t="shared" si="8"/>
        <v/>
      </c>
      <c r="N82" s="23" t="str">
        <f t="shared" si="7"/>
        <v>2.5.3.</v>
      </c>
      <c r="O82" s="33" t="s">
        <v>209</v>
      </c>
      <c r="P82" s="227" t="str">
        <f>IF('Форма для заполнения (ОО)'!P82="","",'Форма для заполнения (ОО)'!P82)</f>
        <v/>
      </c>
      <c r="Q82" s="10" t="str">
        <f>IF('Форма для заполнения (ОО)'!Q82="","",'Форма для заполнения (ОО)'!Q82)</f>
        <v/>
      </c>
      <c r="R82" s="169" t="s">
        <v>220</v>
      </c>
      <c r="S82" s="14" t="str">
        <f>'Форма для заполнения (ОО)'!S82</f>
        <v/>
      </c>
      <c r="T82" s="10"/>
      <c r="U82" s="10" t="s">
        <v>496</v>
      </c>
      <c r="V82" s="187" t="s">
        <v>183</v>
      </c>
      <c r="W82" s="31" t="s">
        <v>398</v>
      </c>
      <c r="X82" s="12"/>
      <c r="Y82" s="14"/>
      <c r="Z82" s="10"/>
    </row>
    <row r="83" spans="1:41" ht="31" x14ac:dyDescent="0.35">
      <c r="A83" s="232"/>
      <c r="B83" s="159">
        <v>77</v>
      </c>
      <c r="C83" s="50"/>
      <c r="D83" s="81">
        <v>1</v>
      </c>
      <c r="E83" s="81"/>
      <c r="F83" s="81"/>
      <c r="G83" s="81"/>
      <c r="H83" s="98">
        <f t="shared" si="9"/>
        <v>2</v>
      </c>
      <c r="I83" s="98">
        <f t="shared" si="10"/>
        <v>6</v>
      </c>
      <c r="J83" s="98" t="str">
        <f t="shared" si="10"/>
        <v/>
      </c>
      <c r="K83" s="98" t="str">
        <f t="shared" si="10"/>
        <v/>
      </c>
      <c r="L83" s="98" t="str">
        <f t="shared" si="10"/>
        <v/>
      </c>
      <c r="M83" s="96" t="str">
        <f t="shared" si="8"/>
        <v/>
      </c>
      <c r="N83" s="70" t="str">
        <f t="shared" si="7"/>
        <v>2.6.</v>
      </c>
      <c r="O83" s="27" t="s">
        <v>35</v>
      </c>
      <c r="P83" s="227" t="str">
        <f>IF('Форма для заполнения (ОО)'!P83="","",'Форма для заполнения (ОО)'!P83)</f>
        <v/>
      </c>
      <c r="Q83" s="11"/>
      <c r="R83" s="12"/>
      <c r="S83" s="14" t="str">
        <f>'Форма для заполнения (ОО)'!S83</f>
        <v/>
      </c>
      <c r="T83" s="10"/>
      <c r="U83" s="10" t="s">
        <v>496</v>
      </c>
      <c r="V83" s="187" t="s">
        <v>183</v>
      </c>
      <c r="W83" s="31" t="s">
        <v>398</v>
      </c>
      <c r="X83" s="12"/>
      <c r="Y83" s="14"/>
      <c r="Z83" s="10"/>
    </row>
    <row r="84" spans="1:41" ht="108.5" x14ac:dyDescent="0.35">
      <c r="A84" s="231" t="s">
        <v>233</v>
      </c>
      <c r="B84" s="61">
        <v>78</v>
      </c>
      <c r="C84" s="61"/>
      <c r="D84" s="89">
        <v>1</v>
      </c>
      <c r="E84" s="89"/>
      <c r="F84" s="89"/>
      <c r="G84" s="89"/>
      <c r="H84" s="105">
        <f t="shared" si="9"/>
        <v>2</v>
      </c>
      <c r="I84" s="105">
        <f t="shared" si="10"/>
        <v>7</v>
      </c>
      <c r="J84" s="105" t="str">
        <f t="shared" si="10"/>
        <v/>
      </c>
      <c r="K84" s="105" t="str">
        <f t="shared" si="10"/>
        <v/>
      </c>
      <c r="L84" s="105" t="str">
        <f t="shared" si="10"/>
        <v/>
      </c>
      <c r="M84" s="96" t="str">
        <f t="shared" si="8"/>
        <v/>
      </c>
      <c r="N84" s="71" t="str">
        <f t="shared" si="7"/>
        <v>2.7.</v>
      </c>
      <c r="O84" s="30" t="s">
        <v>88</v>
      </c>
      <c r="P84" s="227" t="str">
        <f>IF('Форма для заполнения (ОО)'!P84="","",'Форма для заполнения (ОО)'!P84)</f>
        <v/>
      </c>
      <c r="Q84" s="11"/>
      <c r="R84" s="19"/>
      <c r="S84" s="14" t="str">
        <f>'Форма для заполнения (ОО)'!S84</f>
        <v/>
      </c>
      <c r="T84" s="10"/>
      <c r="U84" s="10" t="s">
        <v>496</v>
      </c>
      <c r="V84" s="187" t="s">
        <v>183</v>
      </c>
      <c r="W84" s="116" t="s">
        <v>499</v>
      </c>
      <c r="X84" s="19"/>
      <c r="Y84" s="14"/>
      <c r="Z84" s="10"/>
      <c r="AN84" s="4"/>
      <c r="AO84" s="4"/>
    </row>
    <row r="85" spans="1:41" ht="108.5" x14ac:dyDescent="0.35">
      <c r="A85" s="231"/>
      <c r="B85" s="62">
        <v>79</v>
      </c>
      <c r="C85" s="62"/>
      <c r="D85" s="90"/>
      <c r="E85" s="90">
        <v>1</v>
      </c>
      <c r="F85" s="90"/>
      <c r="G85" s="90"/>
      <c r="H85" s="106">
        <f t="shared" si="9"/>
        <v>2</v>
      </c>
      <c r="I85" s="106">
        <f t="shared" si="10"/>
        <v>7</v>
      </c>
      <c r="J85" s="106">
        <f t="shared" si="10"/>
        <v>1</v>
      </c>
      <c r="K85" s="106" t="str">
        <f t="shared" si="10"/>
        <v/>
      </c>
      <c r="L85" s="106" t="str">
        <f t="shared" si="10"/>
        <v/>
      </c>
      <c r="M85" s="96" t="str">
        <f t="shared" si="8"/>
        <v/>
      </c>
      <c r="N85" s="74" t="str">
        <f t="shared" si="7"/>
        <v>2.7.1.</v>
      </c>
      <c r="O85" s="130" t="s">
        <v>166</v>
      </c>
      <c r="P85" s="227" t="str">
        <f>IF('Форма для заполнения (ОО)'!P85="","",'Форма для заполнения (ОО)'!P85)</f>
        <v/>
      </c>
      <c r="Q85" s="10" t="str">
        <f>IF('Форма для заполнения (ОО)'!Q85="","",'Форма для заполнения (ОО)'!Q85)</f>
        <v/>
      </c>
      <c r="R85" s="169" t="s">
        <v>178</v>
      </c>
      <c r="S85" s="14" t="str">
        <f>'Форма для заполнения (ОО)'!S85</f>
        <v/>
      </c>
      <c r="T85" s="10"/>
      <c r="U85" s="10" t="s">
        <v>496</v>
      </c>
      <c r="V85" s="187" t="s">
        <v>183</v>
      </c>
      <c r="W85" s="116" t="s">
        <v>499</v>
      </c>
      <c r="X85" s="12"/>
      <c r="Y85" s="14"/>
      <c r="Z85" s="10"/>
    </row>
    <row r="86" spans="1:41" ht="108.5" x14ac:dyDescent="0.35">
      <c r="A86" s="231"/>
      <c r="B86" s="62">
        <v>80</v>
      </c>
      <c r="C86" s="62"/>
      <c r="D86" s="90"/>
      <c r="E86" s="90">
        <v>1</v>
      </c>
      <c r="F86" s="90"/>
      <c r="G86" s="90"/>
      <c r="H86" s="106">
        <f t="shared" si="9"/>
        <v>2</v>
      </c>
      <c r="I86" s="106">
        <f t="shared" si="10"/>
        <v>7</v>
      </c>
      <c r="J86" s="106">
        <f t="shared" si="10"/>
        <v>2</v>
      </c>
      <c r="K86" s="106" t="str">
        <f t="shared" si="10"/>
        <v/>
      </c>
      <c r="L86" s="106" t="str">
        <f t="shared" si="10"/>
        <v/>
      </c>
      <c r="M86" s="96" t="str">
        <f t="shared" si="8"/>
        <v/>
      </c>
      <c r="N86" s="74" t="str">
        <f t="shared" si="7"/>
        <v>2.7.2.</v>
      </c>
      <c r="O86" s="130" t="s">
        <v>167</v>
      </c>
      <c r="P86" s="227" t="str">
        <f>IF('Форма для заполнения (ОО)'!P86="","",'Форма для заполнения (ОО)'!P86)</f>
        <v/>
      </c>
      <c r="Q86" s="10" t="str">
        <f>IF('Форма для заполнения (ОО)'!Q86="","",'Форма для заполнения (ОО)'!Q86)</f>
        <v/>
      </c>
      <c r="R86" s="171" t="s">
        <v>78</v>
      </c>
      <c r="S86" s="14" t="str">
        <f>'Форма для заполнения (ОО)'!S86</f>
        <v/>
      </c>
      <c r="T86" s="10"/>
      <c r="U86" s="10" t="s">
        <v>496</v>
      </c>
      <c r="V86" s="187" t="s">
        <v>183</v>
      </c>
      <c r="W86" s="116" t="s">
        <v>499</v>
      </c>
      <c r="X86" s="19"/>
      <c r="Y86" s="14"/>
      <c r="Z86" s="10"/>
    </row>
    <row r="87" spans="1:41" ht="108.5" x14ac:dyDescent="0.35">
      <c r="A87" s="231"/>
      <c r="B87" s="29">
        <v>81</v>
      </c>
      <c r="C87" s="29"/>
      <c r="D87" s="91">
        <v>1</v>
      </c>
      <c r="E87" s="91"/>
      <c r="F87" s="91"/>
      <c r="G87" s="91"/>
      <c r="H87" s="100">
        <f t="shared" si="9"/>
        <v>2</v>
      </c>
      <c r="I87" s="100">
        <f t="shared" si="10"/>
        <v>8</v>
      </c>
      <c r="J87" s="100" t="str">
        <f t="shared" si="10"/>
        <v/>
      </c>
      <c r="K87" s="100" t="str">
        <f t="shared" si="10"/>
        <v/>
      </c>
      <c r="L87" s="100" t="str">
        <f t="shared" si="10"/>
        <v/>
      </c>
      <c r="M87" s="96" t="str">
        <f t="shared" si="8"/>
        <v/>
      </c>
      <c r="N87" s="75" t="str">
        <f t="shared" si="7"/>
        <v>2.8.</v>
      </c>
      <c r="O87" s="25" t="s">
        <v>104</v>
      </c>
      <c r="P87" s="227" t="str">
        <f>IF('Форма для заполнения (ОО)'!P87="","",'Форма для заполнения (ОО)'!P87)</f>
        <v/>
      </c>
      <c r="Q87" s="11"/>
      <c r="R87" s="12"/>
      <c r="S87" s="14" t="str">
        <f>'Форма для заполнения (ОО)'!S87</f>
        <v/>
      </c>
      <c r="T87" s="10"/>
      <c r="U87" s="10" t="s">
        <v>496</v>
      </c>
      <c r="V87" s="187" t="s">
        <v>183</v>
      </c>
      <c r="W87" s="116" t="s">
        <v>499</v>
      </c>
      <c r="X87" s="12"/>
      <c r="Y87" s="14"/>
      <c r="Z87" s="10"/>
    </row>
    <row r="88" spans="1:41" ht="108.5" x14ac:dyDescent="0.35">
      <c r="A88" s="231"/>
      <c r="B88" s="29">
        <v>82</v>
      </c>
      <c r="C88" s="29"/>
      <c r="D88" s="91">
        <v>1</v>
      </c>
      <c r="E88" s="91"/>
      <c r="F88" s="91"/>
      <c r="G88" s="91"/>
      <c r="H88" s="100">
        <f t="shared" si="9"/>
        <v>2</v>
      </c>
      <c r="I88" s="100">
        <f t="shared" si="10"/>
        <v>9</v>
      </c>
      <c r="J88" s="100" t="str">
        <f t="shared" si="10"/>
        <v/>
      </c>
      <c r="K88" s="100" t="str">
        <f t="shared" si="10"/>
        <v/>
      </c>
      <c r="L88" s="100" t="str">
        <f t="shared" si="10"/>
        <v/>
      </c>
      <c r="M88" s="96" t="str">
        <f t="shared" si="8"/>
        <v/>
      </c>
      <c r="N88" s="75" t="str">
        <f t="shared" si="7"/>
        <v>2.9.</v>
      </c>
      <c r="O88" s="25" t="s">
        <v>247</v>
      </c>
      <c r="P88" s="227" t="str">
        <f>IF('Форма для заполнения (ОО)'!P88="","",'Форма для заполнения (ОО)'!P88)</f>
        <v/>
      </c>
      <c r="Q88" s="11"/>
      <c r="R88" s="12"/>
      <c r="S88" s="14" t="str">
        <f>'Форма для заполнения (ОО)'!S88</f>
        <v/>
      </c>
      <c r="T88" s="10"/>
      <c r="U88" s="10" t="s">
        <v>496</v>
      </c>
      <c r="V88" s="187" t="s">
        <v>183</v>
      </c>
      <c r="W88" s="116" t="s">
        <v>499</v>
      </c>
      <c r="X88" s="12"/>
      <c r="Y88" s="14"/>
      <c r="Z88" s="10"/>
    </row>
    <row r="89" spans="1:41" ht="31" x14ac:dyDescent="0.35">
      <c r="A89" s="231"/>
      <c r="B89" s="29">
        <v>83</v>
      </c>
      <c r="C89" s="29"/>
      <c r="D89" s="91">
        <v>1</v>
      </c>
      <c r="E89" s="91"/>
      <c r="F89" s="91"/>
      <c r="G89" s="91"/>
      <c r="H89" s="100">
        <f t="shared" si="9"/>
        <v>2</v>
      </c>
      <c r="I89" s="100">
        <f t="shared" ref="I89:L104" si="11">IF(D89&lt;&gt;"",IF(I88="",1,I88+1),IF(H89&lt;&gt;H88,"",I88))</f>
        <v>10</v>
      </c>
      <c r="J89" s="100" t="str">
        <f t="shared" si="11"/>
        <v/>
      </c>
      <c r="K89" s="100" t="str">
        <f t="shared" si="11"/>
        <v/>
      </c>
      <c r="L89" s="100" t="str">
        <f t="shared" si="11"/>
        <v/>
      </c>
      <c r="M89" s="96" t="str">
        <f t="shared" si="8"/>
        <v/>
      </c>
      <c r="N89" s="75" t="str">
        <f t="shared" si="7"/>
        <v>2.10.</v>
      </c>
      <c r="O89" s="25" t="s">
        <v>31</v>
      </c>
      <c r="P89" s="227" t="str">
        <f>IF('Форма для заполнения (ОО)'!P89="","",'Форма для заполнения (ОО)'!P89)</f>
        <v/>
      </c>
      <c r="Q89" s="11"/>
      <c r="R89" s="12"/>
      <c r="S89" s="14" t="str">
        <f>'Форма для заполнения (ОО)'!S89</f>
        <v/>
      </c>
      <c r="T89" s="10"/>
      <c r="U89" s="10" t="s">
        <v>496</v>
      </c>
      <c r="V89" s="187" t="s">
        <v>183</v>
      </c>
      <c r="W89" s="31" t="s">
        <v>398</v>
      </c>
      <c r="X89" s="12"/>
      <c r="Y89" s="14"/>
      <c r="Z89" s="10"/>
    </row>
    <row r="90" spans="1:41" ht="31" x14ac:dyDescent="0.35">
      <c r="A90" s="231"/>
      <c r="B90" s="29">
        <v>84</v>
      </c>
      <c r="C90" s="29"/>
      <c r="D90" s="91">
        <v>1</v>
      </c>
      <c r="E90" s="91"/>
      <c r="F90" s="91"/>
      <c r="G90" s="91"/>
      <c r="H90" s="100">
        <f t="shared" si="9"/>
        <v>2</v>
      </c>
      <c r="I90" s="100">
        <f t="shared" si="11"/>
        <v>11</v>
      </c>
      <c r="J90" s="100" t="str">
        <f t="shared" si="11"/>
        <v/>
      </c>
      <c r="K90" s="100" t="str">
        <f t="shared" si="11"/>
        <v/>
      </c>
      <c r="L90" s="100" t="str">
        <f t="shared" si="11"/>
        <v/>
      </c>
      <c r="M90" s="96" t="str">
        <f t="shared" si="8"/>
        <v/>
      </c>
      <c r="N90" s="75" t="str">
        <f t="shared" si="7"/>
        <v>2.11.</v>
      </c>
      <c r="O90" s="121" t="s">
        <v>248</v>
      </c>
      <c r="P90" s="227" t="str">
        <f>IF('Форма для заполнения (ОО)'!P90="","",'Форма для заполнения (ОО)'!P90)</f>
        <v/>
      </c>
      <c r="Q90" s="11"/>
      <c r="R90" s="12"/>
      <c r="S90" s="14" t="str">
        <f>'Форма для заполнения (ОО)'!S90</f>
        <v/>
      </c>
      <c r="T90" s="10"/>
      <c r="U90" s="10" t="s">
        <v>496</v>
      </c>
      <c r="V90" s="187" t="s">
        <v>183</v>
      </c>
      <c r="W90" s="31" t="s">
        <v>398</v>
      </c>
      <c r="X90" s="12"/>
      <c r="Y90" s="14"/>
      <c r="Z90" s="10"/>
    </row>
    <row r="91" spans="1:41" ht="31" x14ac:dyDescent="0.35">
      <c r="A91" s="231"/>
      <c r="B91" s="29">
        <v>85</v>
      </c>
      <c r="C91" s="29"/>
      <c r="D91" s="91">
        <v>1</v>
      </c>
      <c r="E91" s="91"/>
      <c r="F91" s="91"/>
      <c r="G91" s="91"/>
      <c r="H91" s="100">
        <f t="shared" si="9"/>
        <v>2</v>
      </c>
      <c r="I91" s="100">
        <f t="shared" si="11"/>
        <v>12</v>
      </c>
      <c r="J91" s="100" t="str">
        <f t="shared" si="11"/>
        <v/>
      </c>
      <c r="K91" s="100" t="str">
        <f t="shared" si="11"/>
        <v/>
      </c>
      <c r="L91" s="100" t="str">
        <f t="shared" si="11"/>
        <v/>
      </c>
      <c r="M91" s="96" t="str">
        <f t="shared" si="8"/>
        <v/>
      </c>
      <c r="N91" s="75" t="str">
        <f t="shared" si="7"/>
        <v>2.12.</v>
      </c>
      <c r="O91" s="53" t="s">
        <v>249</v>
      </c>
      <c r="P91" s="227" t="str">
        <f>IF('Форма для заполнения (ОО)'!P91="","",'Форма для заполнения (ОО)'!P91)</f>
        <v/>
      </c>
      <c r="Q91" s="10" t="str">
        <f>IF('Форма для заполнения (ОО)'!Q91="","",'Форма для заполнения (ОО)'!Q91)</f>
        <v/>
      </c>
      <c r="R91" s="12"/>
      <c r="S91" s="14" t="str">
        <f>'Форма для заполнения (ОО)'!S91</f>
        <v/>
      </c>
      <c r="T91" s="10"/>
      <c r="U91" s="10" t="s">
        <v>496</v>
      </c>
      <c r="V91" s="187" t="s">
        <v>183</v>
      </c>
      <c r="W91" s="31" t="s">
        <v>398</v>
      </c>
      <c r="X91" s="12"/>
      <c r="Y91" s="14"/>
      <c r="Z91" s="10"/>
    </row>
    <row r="92" spans="1:41" ht="31" x14ac:dyDescent="0.35">
      <c r="A92" s="234" t="s">
        <v>258</v>
      </c>
      <c r="B92" s="162">
        <v>86</v>
      </c>
      <c r="C92" s="113"/>
      <c r="D92" s="91">
        <v>1</v>
      </c>
      <c r="E92" s="111"/>
      <c r="F92" s="111"/>
      <c r="G92" s="111"/>
      <c r="H92" s="112">
        <f t="shared" si="9"/>
        <v>2</v>
      </c>
      <c r="I92" s="100">
        <f t="shared" si="11"/>
        <v>13</v>
      </c>
      <c r="J92" s="112" t="str">
        <f t="shared" si="11"/>
        <v/>
      </c>
      <c r="K92" s="112" t="str">
        <f t="shared" si="11"/>
        <v/>
      </c>
      <c r="L92" s="112" t="str">
        <f t="shared" si="11"/>
        <v/>
      </c>
      <c r="M92" s="96" t="str">
        <f t="shared" si="8"/>
        <v/>
      </c>
      <c r="N92" s="117" t="str">
        <f t="shared" si="7"/>
        <v>2.13.</v>
      </c>
      <c r="O92" s="119" t="s">
        <v>5</v>
      </c>
      <c r="P92" s="228"/>
      <c r="Q92" s="11"/>
      <c r="R92" s="26"/>
      <c r="S92" s="14" t="str">
        <f>'Форма для заполнения (ОО)'!S92</f>
        <v>X</v>
      </c>
      <c r="T92" s="10"/>
      <c r="U92" s="10" t="s">
        <v>496</v>
      </c>
      <c r="V92" s="116"/>
      <c r="W92" s="14"/>
      <c r="X92" s="26"/>
      <c r="Y92" s="14"/>
      <c r="Z92" s="10"/>
    </row>
    <row r="93" spans="1:41" ht="31" x14ac:dyDescent="0.35">
      <c r="A93" s="235"/>
      <c r="B93" s="163">
        <v>87</v>
      </c>
      <c r="C93" s="56"/>
      <c r="D93" s="80"/>
      <c r="E93" s="80">
        <v>1</v>
      </c>
      <c r="F93" s="80"/>
      <c r="G93" s="80"/>
      <c r="H93" s="97">
        <f t="shared" si="9"/>
        <v>2</v>
      </c>
      <c r="I93" s="100">
        <f t="shared" si="11"/>
        <v>13</v>
      </c>
      <c r="J93" s="97">
        <f t="shared" si="11"/>
        <v>1</v>
      </c>
      <c r="K93" s="97" t="str">
        <f t="shared" si="11"/>
        <v/>
      </c>
      <c r="L93" s="97" t="str">
        <f t="shared" si="11"/>
        <v/>
      </c>
      <c r="M93" s="96" t="str">
        <f t="shared" si="8"/>
        <v/>
      </c>
      <c r="N93" s="114" t="str">
        <f t="shared" si="7"/>
        <v>2.13.1.</v>
      </c>
      <c r="O93" s="21" t="s">
        <v>6</v>
      </c>
      <c r="P93" s="227" t="str">
        <f>IF('Форма для заполнения (ОО)'!P93="","",'Форма для заполнения (ОО)'!P93)</f>
        <v/>
      </c>
      <c r="Q93" s="10" t="str">
        <f>IF('Форма для заполнения (ОО)'!Q93="","",'Форма для заполнения (ОО)'!Q93)</f>
        <v/>
      </c>
      <c r="R93" s="170" t="s">
        <v>179</v>
      </c>
      <c r="S93" s="14" t="str">
        <f>'Форма для заполнения (ОО)'!S93</f>
        <v/>
      </c>
      <c r="T93" s="10"/>
      <c r="U93" s="10" t="s">
        <v>496</v>
      </c>
      <c r="V93" s="187" t="s">
        <v>183</v>
      </c>
      <c r="W93" s="31" t="s">
        <v>398</v>
      </c>
      <c r="X93" s="12"/>
      <c r="Y93" s="14"/>
      <c r="Z93" s="10"/>
    </row>
    <row r="94" spans="1:41" ht="46.5" x14ac:dyDescent="0.35">
      <c r="A94" s="235"/>
      <c r="B94" s="159">
        <v>88</v>
      </c>
      <c r="C94" s="50"/>
      <c r="D94" s="81"/>
      <c r="E94" s="81"/>
      <c r="F94" s="81">
        <v>1</v>
      </c>
      <c r="G94" s="81"/>
      <c r="H94" s="98">
        <f t="shared" si="9"/>
        <v>2</v>
      </c>
      <c r="I94" s="100">
        <f t="shared" si="11"/>
        <v>13</v>
      </c>
      <c r="J94" s="98">
        <f t="shared" si="11"/>
        <v>1</v>
      </c>
      <c r="K94" s="98">
        <f t="shared" si="11"/>
        <v>1</v>
      </c>
      <c r="L94" s="98" t="str">
        <f t="shared" si="11"/>
        <v/>
      </c>
      <c r="M94" s="96" t="str">
        <f t="shared" si="8"/>
        <v/>
      </c>
      <c r="N94" s="23" t="str">
        <f t="shared" si="7"/>
        <v>2.13.1.1.</v>
      </c>
      <c r="O94" s="33" t="s">
        <v>81</v>
      </c>
      <c r="P94" s="227" t="str">
        <f>IF('Форма для заполнения (ОО)'!P94="","",'Форма для заполнения (ОО)'!P94)</f>
        <v/>
      </c>
      <c r="Q94" s="10" t="str">
        <f>IF('Форма для заполнения (ОО)'!Q94="","",'Форма для заполнения (ОО)'!Q94)</f>
        <v/>
      </c>
      <c r="R94" s="170" t="s">
        <v>373</v>
      </c>
      <c r="S94" s="14" t="str">
        <f>'Форма для заполнения (ОО)'!S94</f>
        <v/>
      </c>
      <c r="T94" s="10"/>
      <c r="U94" s="10" t="s">
        <v>496</v>
      </c>
      <c r="V94" s="187" t="s">
        <v>183</v>
      </c>
      <c r="W94" s="116" t="s">
        <v>410</v>
      </c>
      <c r="X94" s="12"/>
      <c r="Y94" s="14"/>
      <c r="Z94" s="10"/>
    </row>
    <row r="95" spans="1:41" ht="31" x14ac:dyDescent="0.35">
      <c r="A95" s="235"/>
      <c r="B95" s="159">
        <v>89</v>
      </c>
      <c r="C95" s="50"/>
      <c r="D95" s="81"/>
      <c r="E95" s="81"/>
      <c r="F95" s="81">
        <v>1</v>
      </c>
      <c r="G95" s="81"/>
      <c r="H95" s="98">
        <f t="shared" si="9"/>
        <v>2</v>
      </c>
      <c r="I95" s="98">
        <f t="shared" si="11"/>
        <v>13</v>
      </c>
      <c r="J95" s="98">
        <f t="shared" si="11"/>
        <v>1</v>
      </c>
      <c r="K95" s="98">
        <f t="shared" si="11"/>
        <v>2</v>
      </c>
      <c r="L95" s="98" t="str">
        <f t="shared" si="11"/>
        <v/>
      </c>
      <c r="M95" s="96" t="str">
        <f t="shared" si="8"/>
        <v/>
      </c>
      <c r="N95" s="23" t="str">
        <f t="shared" si="7"/>
        <v>2.13.1.2.</v>
      </c>
      <c r="O95" s="33" t="s">
        <v>430</v>
      </c>
      <c r="P95" s="227" t="str">
        <f>IF('Форма для заполнения (ОО)'!P95="","",'Форма для заполнения (ОО)'!P95)</f>
        <v/>
      </c>
      <c r="Q95" s="11"/>
      <c r="R95" s="12"/>
      <c r="S95" s="14" t="str">
        <f>'Форма для заполнения (ОО)'!S95</f>
        <v/>
      </c>
      <c r="T95" s="10"/>
      <c r="U95" s="10" t="s">
        <v>496</v>
      </c>
      <c r="V95" s="187" t="s">
        <v>183</v>
      </c>
      <c r="W95" s="116" t="s">
        <v>410</v>
      </c>
      <c r="X95" s="12"/>
      <c r="Y95" s="14"/>
      <c r="Z95" s="10"/>
    </row>
    <row r="96" spans="1:41" ht="31" x14ac:dyDescent="0.35">
      <c r="A96" s="235"/>
      <c r="B96" s="159">
        <v>90</v>
      </c>
      <c r="C96" s="50"/>
      <c r="D96" s="81"/>
      <c r="E96" s="81"/>
      <c r="F96" s="81"/>
      <c r="G96" s="81">
        <v>1</v>
      </c>
      <c r="H96" s="98">
        <f t="shared" si="9"/>
        <v>2</v>
      </c>
      <c r="I96" s="98">
        <f t="shared" si="11"/>
        <v>13</v>
      </c>
      <c r="J96" s="98">
        <f t="shared" si="11"/>
        <v>1</v>
      </c>
      <c r="K96" s="98">
        <f t="shared" si="11"/>
        <v>2</v>
      </c>
      <c r="L96" s="98">
        <f t="shared" si="11"/>
        <v>1</v>
      </c>
      <c r="M96" s="96" t="str">
        <f t="shared" si="8"/>
        <v/>
      </c>
      <c r="N96" s="23" t="str">
        <f t="shared" si="7"/>
        <v>2.13.1.2.1.</v>
      </c>
      <c r="O96" s="129" t="s">
        <v>313</v>
      </c>
      <c r="P96" s="227" t="str">
        <f>IF('Форма для заполнения (ОО)'!P96="","",'Форма для заполнения (ОО)'!P96)</f>
        <v/>
      </c>
      <c r="Q96" s="11"/>
      <c r="R96" s="12"/>
      <c r="S96" s="14" t="str">
        <f>'Форма для заполнения (ОО)'!S96</f>
        <v/>
      </c>
      <c r="T96" s="10"/>
      <c r="U96" s="10" t="s">
        <v>496</v>
      </c>
      <c r="V96" s="187" t="s">
        <v>183</v>
      </c>
      <c r="W96" s="116" t="s">
        <v>410</v>
      </c>
      <c r="X96" s="12"/>
      <c r="Y96" s="14"/>
      <c r="Z96" s="10"/>
    </row>
    <row r="97" spans="1:26" ht="31" x14ac:dyDescent="0.35">
      <c r="A97" s="235"/>
      <c r="B97" s="159">
        <v>91</v>
      </c>
      <c r="C97" s="50"/>
      <c r="D97" s="81"/>
      <c r="E97" s="81"/>
      <c r="F97" s="81"/>
      <c r="G97" s="81">
        <v>1</v>
      </c>
      <c r="H97" s="98">
        <f t="shared" si="9"/>
        <v>2</v>
      </c>
      <c r="I97" s="98">
        <f t="shared" si="11"/>
        <v>13</v>
      </c>
      <c r="J97" s="98">
        <f t="shared" si="11"/>
        <v>1</v>
      </c>
      <c r="K97" s="98">
        <f t="shared" si="11"/>
        <v>2</v>
      </c>
      <c r="L97" s="98">
        <f t="shared" si="11"/>
        <v>2</v>
      </c>
      <c r="M97" s="96" t="str">
        <f t="shared" si="8"/>
        <v/>
      </c>
      <c r="N97" s="23" t="str">
        <f t="shared" si="7"/>
        <v>2.13.1.2.2.</v>
      </c>
      <c r="O97" s="129" t="s">
        <v>314</v>
      </c>
      <c r="P97" s="227" t="str">
        <f>IF('Форма для заполнения (ОО)'!P97="","",'Форма для заполнения (ОО)'!P97)</f>
        <v/>
      </c>
      <c r="Q97" s="11"/>
      <c r="R97" s="12"/>
      <c r="S97" s="14" t="str">
        <f>'Форма для заполнения (ОО)'!S97</f>
        <v/>
      </c>
      <c r="T97" s="10"/>
      <c r="U97" s="10" t="s">
        <v>496</v>
      </c>
      <c r="V97" s="187" t="s">
        <v>183</v>
      </c>
      <c r="W97" s="116" t="s">
        <v>410</v>
      </c>
      <c r="X97" s="12"/>
      <c r="Y97" s="14"/>
      <c r="Z97" s="10"/>
    </row>
    <row r="98" spans="1:26" ht="31" x14ac:dyDescent="0.35">
      <c r="A98" s="235"/>
      <c r="B98" s="159">
        <v>92</v>
      </c>
      <c r="C98" s="50"/>
      <c r="D98" s="81"/>
      <c r="E98" s="81"/>
      <c r="F98" s="81"/>
      <c r="G98" s="81">
        <v>1</v>
      </c>
      <c r="H98" s="98">
        <f t="shared" si="9"/>
        <v>2</v>
      </c>
      <c r="I98" s="98">
        <f t="shared" si="11"/>
        <v>13</v>
      </c>
      <c r="J98" s="98">
        <f t="shared" si="11"/>
        <v>1</v>
      </c>
      <c r="K98" s="98">
        <f t="shared" si="11"/>
        <v>2</v>
      </c>
      <c r="L98" s="98">
        <f t="shared" si="11"/>
        <v>3</v>
      </c>
      <c r="M98" s="96" t="str">
        <f t="shared" si="8"/>
        <v/>
      </c>
      <c r="N98" s="23" t="str">
        <f t="shared" si="7"/>
        <v>2.13.1.2.3.</v>
      </c>
      <c r="O98" s="129" t="s">
        <v>315</v>
      </c>
      <c r="P98" s="227" t="str">
        <f>IF('Форма для заполнения (ОО)'!P98="","",'Форма для заполнения (ОО)'!P98)</f>
        <v/>
      </c>
      <c r="Q98" s="11"/>
      <c r="R98" s="12"/>
      <c r="S98" s="14" t="str">
        <f>'Форма для заполнения (ОО)'!S98</f>
        <v/>
      </c>
      <c r="T98" s="10"/>
      <c r="U98" s="10" t="s">
        <v>496</v>
      </c>
      <c r="V98" s="187" t="s">
        <v>183</v>
      </c>
      <c r="W98" s="116" t="s">
        <v>410</v>
      </c>
      <c r="X98" s="12"/>
      <c r="Y98" s="14"/>
      <c r="Z98" s="10"/>
    </row>
    <row r="99" spans="1:26" ht="31" x14ac:dyDescent="0.35">
      <c r="A99" s="235"/>
      <c r="B99" s="159">
        <v>93</v>
      </c>
      <c r="C99" s="50"/>
      <c r="D99" s="81"/>
      <c r="E99" s="81"/>
      <c r="F99" s="81"/>
      <c r="G99" s="81">
        <v>1</v>
      </c>
      <c r="H99" s="98">
        <f t="shared" si="9"/>
        <v>2</v>
      </c>
      <c r="I99" s="98">
        <f t="shared" si="11"/>
        <v>13</v>
      </c>
      <c r="J99" s="98">
        <f t="shared" si="11"/>
        <v>1</v>
      </c>
      <c r="K99" s="98">
        <f t="shared" si="11"/>
        <v>2</v>
      </c>
      <c r="L99" s="98">
        <f t="shared" si="11"/>
        <v>4</v>
      </c>
      <c r="M99" s="96" t="str">
        <f t="shared" si="8"/>
        <v/>
      </c>
      <c r="N99" s="23" t="str">
        <f t="shared" si="7"/>
        <v>2.13.1.2.4.</v>
      </c>
      <c r="O99" s="129" t="s">
        <v>316</v>
      </c>
      <c r="P99" s="227" t="str">
        <f>IF('Форма для заполнения (ОО)'!P99="","",'Форма для заполнения (ОО)'!P99)</f>
        <v/>
      </c>
      <c r="Q99" s="11"/>
      <c r="R99" s="12"/>
      <c r="S99" s="14" t="str">
        <f>'Форма для заполнения (ОО)'!S99</f>
        <v/>
      </c>
      <c r="T99" s="10"/>
      <c r="U99" s="10" t="s">
        <v>496</v>
      </c>
      <c r="V99" s="187" t="s">
        <v>183</v>
      </c>
      <c r="W99" s="116" t="s">
        <v>410</v>
      </c>
      <c r="X99" s="12"/>
      <c r="Y99" s="14"/>
      <c r="Z99" s="10"/>
    </row>
    <row r="100" spans="1:26" ht="31" x14ac:dyDescent="0.35">
      <c r="A100" s="235"/>
      <c r="B100" s="159">
        <v>94</v>
      </c>
      <c r="C100" s="50"/>
      <c r="D100" s="81"/>
      <c r="E100" s="81"/>
      <c r="F100" s="81"/>
      <c r="G100" s="81">
        <v>1</v>
      </c>
      <c r="H100" s="98">
        <f t="shared" si="9"/>
        <v>2</v>
      </c>
      <c r="I100" s="98">
        <f t="shared" si="11"/>
        <v>13</v>
      </c>
      <c r="J100" s="98">
        <f t="shared" si="11"/>
        <v>1</v>
      </c>
      <c r="K100" s="98">
        <f t="shared" si="11"/>
        <v>2</v>
      </c>
      <c r="L100" s="98">
        <f t="shared" si="11"/>
        <v>5</v>
      </c>
      <c r="M100" s="96" t="str">
        <f t="shared" si="8"/>
        <v/>
      </c>
      <c r="N100" s="23" t="str">
        <f t="shared" si="7"/>
        <v>2.13.1.2.5.</v>
      </c>
      <c r="O100" s="129" t="s">
        <v>317</v>
      </c>
      <c r="P100" s="227" t="str">
        <f>IF('Форма для заполнения (ОО)'!P100="","",'Форма для заполнения (ОО)'!P100)</f>
        <v/>
      </c>
      <c r="Q100" s="11"/>
      <c r="R100" s="12"/>
      <c r="S100" s="14" t="str">
        <f>'Форма для заполнения (ОО)'!S100</f>
        <v/>
      </c>
      <c r="T100" s="10"/>
      <c r="U100" s="10" t="s">
        <v>496</v>
      </c>
      <c r="V100" s="187" t="s">
        <v>183</v>
      </c>
      <c r="W100" s="116" t="s">
        <v>410</v>
      </c>
      <c r="X100" s="12"/>
      <c r="Y100" s="14"/>
      <c r="Z100" s="10"/>
    </row>
    <row r="101" spans="1:26" ht="31" x14ac:dyDescent="0.35">
      <c r="A101" s="235"/>
      <c r="B101" s="159">
        <v>95</v>
      </c>
      <c r="C101" s="50"/>
      <c r="D101" s="81"/>
      <c r="E101" s="81"/>
      <c r="F101" s="81"/>
      <c r="G101" s="81">
        <v>1</v>
      </c>
      <c r="H101" s="98">
        <f t="shared" si="9"/>
        <v>2</v>
      </c>
      <c r="I101" s="98">
        <f t="shared" si="11"/>
        <v>13</v>
      </c>
      <c r="J101" s="98">
        <f t="shared" si="11"/>
        <v>1</v>
      </c>
      <c r="K101" s="98">
        <f t="shared" si="11"/>
        <v>2</v>
      </c>
      <c r="L101" s="98">
        <f t="shared" si="11"/>
        <v>6</v>
      </c>
      <c r="M101" s="96" t="str">
        <f t="shared" si="8"/>
        <v/>
      </c>
      <c r="N101" s="23" t="str">
        <f t="shared" si="7"/>
        <v>2.13.1.2.6.</v>
      </c>
      <c r="O101" s="129" t="s">
        <v>318</v>
      </c>
      <c r="P101" s="227" t="str">
        <f>IF('Форма для заполнения (ОО)'!P101="","",'Форма для заполнения (ОО)'!P101)</f>
        <v/>
      </c>
      <c r="Q101" s="11"/>
      <c r="R101" s="12"/>
      <c r="S101" s="14" t="str">
        <f>'Форма для заполнения (ОО)'!S101</f>
        <v/>
      </c>
      <c r="T101" s="10"/>
      <c r="U101" s="10" t="s">
        <v>496</v>
      </c>
      <c r="V101" s="187" t="s">
        <v>183</v>
      </c>
      <c r="W101" s="116" t="s">
        <v>410</v>
      </c>
      <c r="X101" s="12"/>
      <c r="Y101" s="14"/>
      <c r="Z101" s="10"/>
    </row>
    <row r="102" spans="1:26" ht="31" x14ac:dyDescent="0.35">
      <c r="A102" s="235"/>
      <c r="B102" s="159">
        <v>96</v>
      </c>
      <c r="C102" s="50"/>
      <c r="D102" s="81"/>
      <c r="E102" s="81"/>
      <c r="F102" s="81"/>
      <c r="G102" s="81">
        <v>1</v>
      </c>
      <c r="H102" s="98">
        <f t="shared" si="9"/>
        <v>2</v>
      </c>
      <c r="I102" s="98">
        <f t="shared" si="11"/>
        <v>13</v>
      </c>
      <c r="J102" s="98">
        <f t="shared" si="11"/>
        <v>1</v>
      </c>
      <c r="K102" s="98">
        <f t="shared" si="11"/>
        <v>2</v>
      </c>
      <c r="L102" s="98">
        <f t="shared" si="11"/>
        <v>7</v>
      </c>
      <c r="M102" s="96" t="str">
        <f t="shared" si="8"/>
        <v/>
      </c>
      <c r="N102" s="23" t="str">
        <f t="shared" si="7"/>
        <v>2.13.1.2.7.</v>
      </c>
      <c r="O102" s="129" t="s">
        <v>319</v>
      </c>
      <c r="P102" s="227" t="str">
        <f>IF('Форма для заполнения (ОО)'!P102="","",'Форма для заполнения (ОО)'!P102)</f>
        <v/>
      </c>
      <c r="Q102" s="10" t="str">
        <f>IF('Форма для заполнения (ОО)'!Q102="","",'Форма для заполнения (ОО)'!Q102)</f>
        <v/>
      </c>
      <c r="R102" s="170" t="s">
        <v>320</v>
      </c>
      <c r="S102" s="14" t="str">
        <f>'Форма для заполнения (ОО)'!S102</f>
        <v/>
      </c>
      <c r="T102" s="10"/>
      <c r="U102" s="10" t="s">
        <v>496</v>
      </c>
      <c r="V102" s="187" t="s">
        <v>183</v>
      </c>
      <c r="W102" s="116" t="s">
        <v>410</v>
      </c>
      <c r="X102" s="12"/>
      <c r="Y102" s="14"/>
      <c r="Z102" s="10"/>
    </row>
    <row r="103" spans="1:26" ht="31" x14ac:dyDescent="0.35">
      <c r="A103" s="235"/>
      <c r="B103" s="159">
        <v>97</v>
      </c>
      <c r="C103" s="50"/>
      <c r="D103" s="81"/>
      <c r="E103" s="81"/>
      <c r="F103" s="81"/>
      <c r="G103" s="81">
        <v>1</v>
      </c>
      <c r="H103" s="98">
        <f t="shared" si="9"/>
        <v>2</v>
      </c>
      <c r="I103" s="98">
        <f t="shared" si="11"/>
        <v>13</v>
      </c>
      <c r="J103" s="98">
        <f t="shared" si="11"/>
        <v>1</v>
      </c>
      <c r="K103" s="98">
        <f t="shared" si="11"/>
        <v>2</v>
      </c>
      <c r="L103" s="98">
        <f t="shared" si="11"/>
        <v>8</v>
      </c>
      <c r="M103" s="96" t="str">
        <f t="shared" si="8"/>
        <v/>
      </c>
      <c r="N103" s="23" t="str">
        <f t="shared" si="7"/>
        <v>2.13.1.2.8.</v>
      </c>
      <c r="O103" s="24" t="s">
        <v>324</v>
      </c>
      <c r="P103" s="227" t="str">
        <f>IF('Форма для заполнения (ОО)'!P103="","",'Форма для заполнения (ОО)'!P103)</f>
        <v/>
      </c>
      <c r="Q103" s="11"/>
      <c r="R103" s="12"/>
      <c r="S103" s="14" t="str">
        <f>'Форма для заполнения (ОО)'!S103</f>
        <v/>
      </c>
      <c r="T103" s="10"/>
      <c r="U103" s="10" t="s">
        <v>496</v>
      </c>
      <c r="V103" s="187" t="s">
        <v>183</v>
      </c>
      <c r="W103" s="116" t="s">
        <v>410</v>
      </c>
      <c r="X103" s="12"/>
      <c r="Y103" s="14"/>
      <c r="Z103" s="10"/>
    </row>
    <row r="104" spans="1:26" ht="31" x14ac:dyDescent="0.35">
      <c r="A104" s="235"/>
      <c r="B104" s="159">
        <v>98</v>
      </c>
      <c r="C104" s="50"/>
      <c r="D104" s="81"/>
      <c r="E104" s="81"/>
      <c r="F104" s="81"/>
      <c r="G104" s="81">
        <v>1</v>
      </c>
      <c r="H104" s="98">
        <f t="shared" si="9"/>
        <v>2</v>
      </c>
      <c r="I104" s="98">
        <f t="shared" si="11"/>
        <v>13</v>
      </c>
      <c r="J104" s="98">
        <f t="shared" si="11"/>
        <v>1</v>
      </c>
      <c r="K104" s="98">
        <f t="shared" si="11"/>
        <v>2</v>
      </c>
      <c r="L104" s="98">
        <f t="shared" si="11"/>
        <v>9</v>
      </c>
      <c r="M104" s="96" t="str">
        <f t="shared" si="8"/>
        <v/>
      </c>
      <c r="N104" s="23" t="str">
        <f t="shared" si="7"/>
        <v>2.13.1.2.9.</v>
      </c>
      <c r="O104" s="24" t="s">
        <v>325</v>
      </c>
      <c r="P104" s="227" t="str">
        <f>IF('Форма для заполнения (ОО)'!P104="","",'Форма для заполнения (ОО)'!P104)</f>
        <v/>
      </c>
      <c r="Q104" s="11"/>
      <c r="R104" s="12"/>
      <c r="S104" s="14" t="str">
        <f>'Форма для заполнения (ОО)'!S104</f>
        <v/>
      </c>
      <c r="T104" s="10"/>
      <c r="U104" s="10" t="s">
        <v>496</v>
      </c>
      <c r="V104" s="187" t="s">
        <v>183</v>
      </c>
      <c r="W104" s="116" t="s">
        <v>410</v>
      </c>
      <c r="X104" s="12"/>
      <c r="Y104" s="14"/>
      <c r="Z104" s="10"/>
    </row>
    <row r="105" spans="1:26" ht="31" x14ac:dyDescent="0.35">
      <c r="A105" s="235"/>
      <c r="B105" s="159">
        <v>99</v>
      </c>
      <c r="C105" s="50"/>
      <c r="D105" s="81"/>
      <c r="E105" s="81"/>
      <c r="F105" s="81"/>
      <c r="G105" s="81">
        <v>1</v>
      </c>
      <c r="H105" s="98">
        <f t="shared" si="9"/>
        <v>2</v>
      </c>
      <c r="I105" s="98">
        <f t="shared" ref="I105:L120" si="12">IF(D105&lt;&gt;"",IF(I104="",1,I104+1),IF(H105&lt;&gt;H104,"",I104))</f>
        <v>13</v>
      </c>
      <c r="J105" s="98">
        <f t="shared" si="12"/>
        <v>1</v>
      </c>
      <c r="K105" s="98">
        <f t="shared" si="12"/>
        <v>2</v>
      </c>
      <c r="L105" s="98">
        <f t="shared" si="12"/>
        <v>10</v>
      </c>
      <c r="M105" s="96" t="str">
        <f t="shared" si="8"/>
        <v/>
      </c>
      <c r="N105" s="23" t="str">
        <f t="shared" si="7"/>
        <v>2.13.1.2.10.</v>
      </c>
      <c r="O105" s="24" t="s">
        <v>326</v>
      </c>
      <c r="P105" s="227" t="str">
        <f>IF('Форма для заполнения (ОО)'!P105="","",'Форма для заполнения (ОО)'!P105)</f>
        <v/>
      </c>
      <c r="Q105" s="11"/>
      <c r="R105" s="12"/>
      <c r="S105" s="14" t="str">
        <f>'Форма для заполнения (ОО)'!S105</f>
        <v/>
      </c>
      <c r="T105" s="10"/>
      <c r="U105" s="10" t="s">
        <v>496</v>
      </c>
      <c r="V105" s="187" t="s">
        <v>183</v>
      </c>
      <c r="W105" s="116" t="s">
        <v>410</v>
      </c>
      <c r="X105" s="12"/>
      <c r="Y105" s="14"/>
      <c r="Z105" s="10"/>
    </row>
    <row r="106" spans="1:26" ht="46.5" x14ac:dyDescent="0.35">
      <c r="A106" s="235"/>
      <c r="B106" s="159">
        <v>100</v>
      </c>
      <c r="C106" s="50"/>
      <c r="D106" s="81"/>
      <c r="E106" s="81"/>
      <c r="F106" s="81">
        <v>1</v>
      </c>
      <c r="G106" s="81"/>
      <c r="H106" s="98">
        <f t="shared" si="9"/>
        <v>2</v>
      </c>
      <c r="I106" s="98">
        <f t="shared" si="12"/>
        <v>13</v>
      </c>
      <c r="J106" s="98">
        <f t="shared" si="12"/>
        <v>1</v>
      </c>
      <c r="K106" s="98">
        <f t="shared" si="12"/>
        <v>3</v>
      </c>
      <c r="L106" s="98" t="str">
        <f t="shared" si="12"/>
        <v/>
      </c>
      <c r="M106" s="96" t="str">
        <f t="shared" si="8"/>
        <v/>
      </c>
      <c r="N106" s="23" t="str">
        <f t="shared" si="7"/>
        <v>2.13.1.3.</v>
      </c>
      <c r="O106" s="33" t="s">
        <v>82</v>
      </c>
      <c r="P106" s="227" t="str">
        <f>IF('Форма для заполнения (ОО)'!P106="","",'Форма для заполнения (ОО)'!P106)</f>
        <v/>
      </c>
      <c r="Q106" s="10" t="str">
        <f>IF('Форма для заполнения (ОО)'!Q106="","",'Форма для заполнения (ОО)'!Q106)</f>
        <v/>
      </c>
      <c r="R106" s="170" t="s">
        <v>431</v>
      </c>
      <c r="S106" s="14" t="str">
        <f>'Форма для заполнения (ОО)'!S106</f>
        <v/>
      </c>
      <c r="T106" s="10"/>
      <c r="U106" s="10" t="s">
        <v>496</v>
      </c>
      <c r="V106" s="187" t="s">
        <v>183</v>
      </c>
      <c r="W106" s="116" t="s">
        <v>410</v>
      </c>
      <c r="X106" s="12"/>
      <c r="Y106" s="14"/>
      <c r="Z106" s="10"/>
    </row>
    <row r="107" spans="1:26" ht="31" x14ac:dyDescent="0.35">
      <c r="A107" s="235"/>
      <c r="B107" s="159">
        <v>101</v>
      </c>
      <c r="C107" s="50"/>
      <c r="D107" s="81"/>
      <c r="E107" s="81"/>
      <c r="F107" s="81">
        <v>1</v>
      </c>
      <c r="G107" s="81"/>
      <c r="H107" s="98">
        <f t="shared" si="9"/>
        <v>2</v>
      </c>
      <c r="I107" s="98">
        <f t="shared" si="12"/>
        <v>13</v>
      </c>
      <c r="J107" s="98">
        <f t="shared" si="12"/>
        <v>1</v>
      </c>
      <c r="K107" s="98">
        <f t="shared" si="12"/>
        <v>4</v>
      </c>
      <c r="L107" s="98" t="str">
        <f t="shared" si="12"/>
        <v/>
      </c>
      <c r="M107" s="96" t="str">
        <f t="shared" si="8"/>
        <v/>
      </c>
      <c r="N107" s="23" t="str">
        <f t="shared" si="7"/>
        <v>2.13.1.4.</v>
      </c>
      <c r="O107" s="33" t="s">
        <v>374</v>
      </c>
      <c r="P107" s="227" t="str">
        <f>IF('Форма для заполнения (ОО)'!P107="","",'Форма для заполнения (ОО)'!P107)</f>
        <v/>
      </c>
      <c r="Q107" s="11"/>
      <c r="R107" s="12"/>
      <c r="S107" s="14" t="str">
        <f>'Форма для заполнения (ОО)'!S107</f>
        <v/>
      </c>
      <c r="T107" s="10"/>
      <c r="U107" s="10" t="s">
        <v>496</v>
      </c>
      <c r="V107" s="187" t="s">
        <v>183</v>
      </c>
      <c r="W107" s="116" t="s">
        <v>410</v>
      </c>
      <c r="X107" s="12"/>
      <c r="Y107" s="14"/>
      <c r="Z107" s="10"/>
    </row>
    <row r="108" spans="1:26" ht="31" x14ac:dyDescent="0.35">
      <c r="A108" s="235"/>
      <c r="B108" s="159">
        <v>102</v>
      </c>
      <c r="C108" s="50"/>
      <c r="D108" s="81"/>
      <c r="E108" s="81"/>
      <c r="F108" s="81"/>
      <c r="G108" s="81">
        <v>1</v>
      </c>
      <c r="H108" s="98">
        <f t="shared" si="9"/>
        <v>2</v>
      </c>
      <c r="I108" s="98">
        <f t="shared" si="12"/>
        <v>13</v>
      </c>
      <c r="J108" s="98">
        <f t="shared" si="12"/>
        <v>1</v>
      </c>
      <c r="K108" s="98">
        <f t="shared" si="12"/>
        <v>4</v>
      </c>
      <c r="L108" s="98">
        <f t="shared" si="12"/>
        <v>1</v>
      </c>
      <c r="M108" s="96" t="str">
        <f t="shared" si="8"/>
        <v/>
      </c>
      <c r="N108" s="23" t="str">
        <f t="shared" si="7"/>
        <v>2.13.1.4.1.</v>
      </c>
      <c r="O108" s="129" t="s">
        <v>321</v>
      </c>
      <c r="P108" s="227" t="str">
        <f>IF('Форма для заполнения (ОО)'!P108="","",'Форма для заполнения (ОО)'!P108)</f>
        <v/>
      </c>
      <c r="Q108" s="11"/>
      <c r="R108" s="12"/>
      <c r="S108" s="14" t="str">
        <f>'Форма для заполнения (ОО)'!S108</f>
        <v/>
      </c>
      <c r="T108" s="10"/>
      <c r="U108" s="10" t="s">
        <v>496</v>
      </c>
      <c r="V108" s="187" t="s">
        <v>183</v>
      </c>
      <c r="W108" s="116" t="s">
        <v>410</v>
      </c>
      <c r="X108" s="12"/>
      <c r="Y108" s="14"/>
      <c r="Z108" s="10"/>
    </row>
    <row r="109" spans="1:26" ht="31" x14ac:dyDescent="0.35">
      <c r="A109" s="235"/>
      <c r="B109" s="159">
        <v>103</v>
      </c>
      <c r="C109" s="50"/>
      <c r="D109" s="81"/>
      <c r="E109" s="81"/>
      <c r="F109" s="81"/>
      <c r="G109" s="81">
        <v>1</v>
      </c>
      <c r="H109" s="98">
        <f t="shared" si="9"/>
        <v>2</v>
      </c>
      <c r="I109" s="98">
        <f t="shared" si="12"/>
        <v>13</v>
      </c>
      <c r="J109" s="98">
        <f t="shared" si="12"/>
        <v>1</v>
      </c>
      <c r="K109" s="98">
        <f t="shared" si="12"/>
        <v>4</v>
      </c>
      <c r="L109" s="98">
        <f t="shared" si="12"/>
        <v>2</v>
      </c>
      <c r="M109" s="96" t="str">
        <f t="shared" si="8"/>
        <v/>
      </c>
      <c r="N109" s="23" t="str">
        <f t="shared" si="7"/>
        <v>2.13.1.4.2.</v>
      </c>
      <c r="O109" s="129" t="s">
        <v>322</v>
      </c>
      <c r="P109" s="227" t="str">
        <f>IF('Форма для заполнения (ОО)'!P109="","",'Форма для заполнения (ОО)'!P109)</f>
        <v/>
      </c>
      <c r="Q109" s="11"/>
      <c r="R109" s="12"/>
      <c r="S109" s="14" t="str">
        <f>'Форма для заполнения (ОО)'!S109</f>
        <v/>
      </c>
      <c r="T109" s="10"/>
      <c r="U109" s="10" t="s">
        <v>496</v>
      </c>
      <c r="V109" s="187" t="s">
        <v>183</v>
      </c>
      <c r="W109" s="116" t="s">
        <v>410</v>
      </c>
      <c r="X109" s="12"/>
      <c r="Y109" s="14"/>
      <c r="Z109" s="10"/>
    </row>
    <row r="110" spans="1:26" ht="31" x14ac:dyDescent="0.35">
      <c r="A110" s="235"/>
      <c r="B110" s="159">
        <v>104</v>
      </c>
      <c r="C110" s="50"/>
      <c r="D110" s="81"/>
      <c r="E110" s="81"/>
      <c r="F110" s="81"/>
      <c r="G110" s="81">
        <v>1</v>
      </c>
      <c r="H110" s="98">
        <f t="shared" si="9"/>
        <v>2</v>
      </c>
      <c r="I110" s="98">
        <f t="shared" si="12"/>
        <v>13</v>
      </c>
      <c r="J110" s="98">
        <f t="shared" si="12"/>
        <v>1</v>
      </c>
      <c r="K110" s="98">
        <f t="shared" si="12"/>
        <v>4</v>
      </c>
      <c r="L110" s="98">
        <f t="shared" si="12"/>
        <v>3</v>
      </c>
      <c r="M110" s="96" t="str">
        <f t="shared" si="8"/>
        <v/>
      </c>
      <c r="N110" s="23" t="str">
        <f t="shared" si="7"/>
        <v>2.13.1.4.3.</v>
      </c>
      <c r="O110" s="129" t="s">
        <v>323</v>
      </c>
      <c r="P110" s="227" t="str">
        <f>IF('Форма для заполнения (ОО)'!P110="","",'Форма для заполнения (ОО)'!P110)</f>
        <v/>
      </c>
      <c r="Q110" s="11"/>
      <c r="R110" s="12"/>
      <c r="S110" s="14" t="str">
        <f>'Форма для заполнения (ОО)'!S110</f>
        <v/>
      </c>
      <c r="T110" s="10"/>
      <c r="U110" s="10" t="s">
        <v>496</v>
      </c>
      <c r="V110" s="187" t="s">
        <v>183</v>
      </c>
      <c r="W110" s="116" t="s">
        <v>410</v>
      </c>
      <c r="X110" s="12"/>
      <c r="Y110" s="14"/>
      <c r="Z110" s="10"/>
    </row>
    <row r="111" spans="1:26" ht="31" x14ac:dyDescent="0.35">
      <c r="A111" s="235"/>
      <c r="B111" s="159">
        <v>105</v>
      </c>
      <c r="C111" s="50"/>
      <c r="D111" s="81"/>
      <c r="E111" s="81"/>
      <c r="F111" s="81"/>
      <c r="G111" s="81">
        <v>1</v>
      </c>
      <c r="H111" s="98">
        <f t="shared" si="9"/>
        <v>2</v>
      </c>
      <c r="I111" s="98">
        <f t="shared" si="12"/>
        <v>13</v>
      </c>
      <c r="J111" s="98">
        <f t="shared" si="12"/>
        <v>1</v>
      </c>
      <c r="K111" s="98">
        <f t="shared" si="12"/>
        <v>4</v>
      </c>
      <c r="L111" s="98">
        <f t="shared" si="12"/>
        <v>4</v>
      </c>
      <c r="M111" s="96" t="str">
        <f t="shared" si="8"/>
        <v/>
      </c>
      <c r="N111" s="23" t="str">
        <f t="shared" si="7"/>
        <v>2.13.1.4.4.</v>
      </c>
      <c r="O111" s="223" t="s">
        <v>319</v>
      </c>
      <c r="P111" s="227" t="str">
        <f>IF('Форма для заполнения (ОО)'!P111="","",'Форма для заполнения (ОО)'!P111)</f>
        <v/>
      </c>
      <c r="Q111" s="11"/>
      <c r="R111" s="12"/>
      <c r="S111" s="14" t="str">
        <f>'Форма для заполнения (ОО)'!S111</f>
        <v/>
      </c>
      <c r="T111" s="10"/>
      <c r="U111" s="10" t="s">
        <v>496</v>
      </c>
      <c r="V111" s="187" t="s">
        <v>183</v>
      </c>
      <c r="W111" s="116" t="s">
        <v>410</v>
      </c>
      <c r="X111" s="12"/>
      <c r="Y111" s="14"/>
      <c r="Z111" s="10"/>
    </row>
    <row r="112" spans="1:26" ht="31" x14ac:dyDescent="0.35">
      <c r="A112" s="235"/>
      <c r="B112" s="159">
        <v>106</v>
      </c>
      <c r="C112" s="50"/>
      <c r="D112" s="81"/>
      <c r="E112" s="81"/>
      <c r="F112" s="81"/>
      <c r="G112" s="81">
        <v>1</v>
      </c>
      <c r="H112" s="98">
        <f t="shared" si="9"/>
        <v>2</v>
      </c>
      <c r="I112" s="98">
        <f t="shared" si="12"/>
        <v>13</v>
      </c>
      <c r="J112" s="98">
        <f t="shared" si="12"/>
        <v>1</v>
      </c>
      <c r="K112" s="98">
        <f t="shared" si="12"/>
        <v>4</v>
      </c>
      <c r="L112" s="98">
        <f t="shared" si="12"/>
        <v>5</v>
      </c>
      <c r="M112" s="96" t="str">
        <f t="shared" si="8"/>
        <v/>
      </c>
      <c r="N112" s="23" t="str">
        <f t="shared" si="7"/>
        <v>2.13.1.4.5.</v>
      </c>
      <c r="O112" s="24" t="s">
        <v>327</v>
      </c>
      <c r="P112" s="227" t="str">
        <f>IF('Форма для заполнения (ОО)'!P112="","",'Форма для заполнения (ОО)'!P112)</f>
        <v/>
      </c>
      <c r="Q112" s="11"/>
      <c r="R112" s="12"/>
      <c r="S112" s="14" t="str">
        <f>'Форма для заполнения (ОО)'!S112</f>
        <v/>
      </c>
      <c r="T112" s="10"/>
      <c r="U112" s="10" t="s">
        <v>496</v>
      </c>
      <c r="V112" s="187" t="s">
        <v>183</v>
      </c>
      <c r="W112" s="116" t="s">
        <v>410</v>
      </c>
      <c r="X112" s="12"/>
      <c r="Y112" s="14"/>
      <c r="Z112" s="10"/>
    </row>
    <row r="113" spans="1:26" ht="31" x14ac:dyDescent="0.35">
      <c r="A113" s="235"/>
      <c r="B113" s="159">
        <v>107</v>
      </c>
      <c r="C113" s="50"/>
      <c r="D113" s="81"/>
      <c r="E113" s="81"/>
      <c r="F113" s="81"/>
      <c r="G113" s="81">
        <v>1</v>
      </c>
      <c r="H113" s="98">
        <f t="shared" si="9"/>
        <v>2</v>
      </c>
      <c r="I113" s="98">
        <f t="shared" si="12"/>
        <v>13</v>
      </c>
      <c r="J113" s="98">
        <f t="shared" si="12"/>
        <v>1</v>
      </c>
      <c r="K113" s="98">
        <f t="shared" si="12"/>
        <v>4</v>
      </c>
      <c r="L113" s="98">
        <f t="shared" si="12"/>
        <v>6</v>
      </c>
      <c r="M113" s="96" t="str">
        <f t="shared" si="8"/>
        <v/>
      </c>
      <c r="N113" s="23" t="str">
        <f t="shared" si="7"/>
        <v>2.13.1.4.6.</v>
      </c>
      <c r="O113" s="24" t="s">
        <v>328</v>
      </c>
      <c r="P113" s="227" t="str">
        <f>IF('Форма для заполнения (ОО)'!P113="","",'Форма для заполнения (ОО)'!P113)</f>
        <v/>
      </c>
      <c r="Q113" s="11"/>
      <c r="R113" s="12"/>
      <c r="S113" s="14" t="str">
        <f>'Форма для заполнения (ОО)'!S113</f>
        <v/>
      </c>
      <c r="T113" s="10"/>
      <c r="U113" s="10" t="s">
        <v>496</v>
      </c>
      <c r="V113" s="187" t="s">
        <v>183</v>
      </c>
      <c r="W113" s="116" t="s">
        <v>410</v>
      </c>
      <c r="X113" s="12"/>
      <c r="Y113" s="14"/>
      <c r="Z113" s="10"/>
    </row>
    <row r="114" spans="1:26" ht="31" x14ac:dyDescent="0.35">
      <c r="A114" s="235"/>
      <c r="B114" s="159">
        <v>108</v>
      </c>
      <c r="C114" s="50"/>
      <c r="D114" s="81"/>
      <c r="E114" s="81"/>
      <c r="F114" s="81"/>
      <c r="G114" s="81">
        <v>1</v>
      </c>
      <c r="H114" s="98">
        <f t="shared" si="9"/>
        <v>2</v>
      </c>
      <c r="I114" s="98">
        <f t="shared" si="12"/>
        <v>13</v>
      </c>
      <c r="J114" s="98">
        <f t="shared" si="12"/>
        <v>1</v>
      </c>
      <c r="K114" s="98">
        <f t="shared" si="12"/>
        <v>4</v>
      </c>
      <c r="L114" s="98">
        <f t="shared" si="12"/>
        <v>7</v>
      </c>
      <c r="M114" s="96" t="str">
        <f t="shared" si="8"/>
        <v/>
      </c>
      <c r="N114" s="23" t="str">
        <f t="shared" si="7"/>
        <v>2.13.1.4.7.</v>
      </c>
      <c r="O114" s="24" t="s">
        <v>329</v>
      </c>
      <c r="P114" s="227" t="str">
        <f>IF('Форма для заполнения (ОО)'!P114="","",'Форма для заполнения (ОО)'!P114)</f>
        <v/>
      </c>
      <c r="Q114" s="11"/>
      <c r="R114" s="12"/>
      <c r="S114" s="14" t="str">
        <f>'Форма для заполнения (ОО)'!S114</f>
        <v/>
      </c>
      <c r="T114" s="10"/>
      <c r="U114" s="10" t="s">
        <v>496</v>
      </c>
      <c r="V114" s="187" t="s">
        <v>183</v>
      </c>
      <c r="W114" s="116" t="s">
        <v>410</v>
      </c>
      <c r="X114" s="12"/>
      <c r="Y114" s="14"/>
      <c r="Z114" s="10"/>
    </row>
    <row r="115" spans="1:26" ht="31" x14ac:dyDescent="0.35">
      <c r="A115" s="235"/>
      <c r="B115" s="163">
        <v>109</v>
      </c>
      <c r="C115" s="56"/>
      <c r="D115" s="80"/>
      <c r="E115" s="80">
        <v>1</v>
      </c>
      <c r="F115" s="80"/>
      <c r="G115" s="80"/>
      <c r="H115" s="97">
        <f t="shared" si="9"/>
        <v>2</v>
      </c>
      <c r="I115" s="97">
        <f t="shared" si="12"/>
        <v>13</v>
      </c>
      <c r="J115" s="97">
        <f t="shared" si="12"/>
        <v>2</v>
      </c>
      <c r="K115" s="97" t="str">
        <f t="shared" si="12"/>
        <v/>
      </c>
      <c r="L115" s="97" t="str">
        <f t="shared" si="12"/>
        <v/>
      </c>
      <c r="M115" s="96" t="str">
        <f t="shared" si="8"/>
        <v/>
      </c>
      <c r="N115" s="23" t="str">
        <f t="shared" si="7"/>
        <v>2.13.2.</v>
      </c>
      <c r="O115" s="21" t="s">
        <v>7</v>
      </c>
      <c r="P115" s="228"/>
      <c r="Q115" s="11"/>
      <c r="R115" s="12"/>
      <c r="S115" s="14" t="str">
        <f>'Форма для заполнения (ОО)'!S115</f>
        <v>X</v>
      </c>
      <c r="T115" s="10"/>
      <c r="U115" s="10" t="s">
        <v>496</v>
      </c>
      <c r="V115" s="32"/>
      <c r="W115" s="26"/>
      <c r="X115" s="12"/>
      <c r="Y115" s="14"/>
      <c r="Z115" s="10"/>
    </row>
    <row r="116" spans="1:26" ht="93" x14ac:dyDescent="0.35">
      <c r="A116" s="235"/>
      <c r="B116" s="159">
        <v>110</v>
      </c>
      <c r="C116" s="50"/>
      <c r="D116" s="81"/>
      <c r="E116" s="81"/>
      <c r="F116" s="81">
        <v>1</v>
      </c>
      <c r="G116" s="81"/>
      <c r="H116" s="98">
        <f t="shared" si="9"/>
        <v>2</v>
      </c>
      <c r="I116" s="98">
        <f t="shared" si="12"/>
        <v>13</v>
      </c>
      <c r="J116" s="98">
        <f t="shared" si="12"/>
        <v>2</v>
      </c>
      <c r="K116" s="98">
        <f t="shared" si="12"/>
        <v>1</v>
      </c>
      <c r="L116" s="98" t="str">
        <f t="shared" si="12"/>
        <v/>
      </c>
      <c r="M116" s="96" t="str">
        <f t="shared" si="8"/>
        <v/>
      </c>
      <c r="N116" s="23" t="str">
        <f t="shared" si="7"/>
        <v>2.13.2.1.</v>
      </c>
      <c r="O116" s="21" t="s">
        <v>188</v>
      </c>
      <c r="P116" s="227" t="str">
        <f>IF('Форма для заполнения (ОО)'!P116="","",'Форма для заполнения (ОО)'!P116)</f>
        <v/>
      </c>
      <c r="Q116" s="10" t="str">
        <f>IF('Форма для заполнения (ОО)'!Q116="","",'Форма для заполнения (ОО)'!Q116)</f>
        <v/>
      </c>
      <c r="R116" s="170" t="s">
        <v>465</v>
      </c>
      <c r="S116" s="14" t="str">
        <f>'Форма для заполнения (ОО)'!S116</f>
        <v/>
      </c>
      <c r="T116" s="10"/>
      <c r="U116" s="10" t="s">
        <v>496</v>
      </c>
      <c r="V116" s="183" t="s">
        <v>192</v>
      </c>
      <c r="W116" s="116" t="s">
        <v>410</v>
      </c>
      <c r="X116" s="12"/>
      <c r="Y116" s="14"/>
      <c r="Z116" s="10"/>
    </row>
    <row r="117" spans="1:26" ht="46.5" x14ac:dyDescent="0.35">
      <c r="A117" s="235"/>
      <c r="B117" s="159">
        <v>111</v>
      </c>
      <c r="C117" s="50"/>
      <c r="D117" s="81"/>
      <c r="E117" s="81"/>
      <c r="F117" s="81">
        <v>1</v>
      </c>
      <c r="G117" s="81"/>
      <c r="H117" s="98">
        <f t="shared" si="9"/>
        <v>2</v>
      </c>
      <c r="I117" s="98">
        <f t="shared" si="12"/>
        <v>13</v>
      </c>
      <c r="J117" s="98">
        <f t="shared" si="12"/>
        <v>2</v>
      </c>
      <c r="K117" s="98">
        <f t="shared" si="12"/>
        <v>2</v>
      </c>
      <c r="L117" s="98" t="str">
        <f t="shared" si="12"/>
        <v/>
      </c>
      <c r="M117" s="96" t="str">
        <f t="shared" si="8"/>
        <v/>
      </c>
      <c r="N117" s="23" t="str">
        <f t="shared" si="7"/>
        <v>2.13.2.2.</v>
      </c>
      <c r="O117" s="33" t="s">
        <v>540</v>
      </c>
      <c r="P117" s="227" t="str">
        <f>IF('Форма для заполнения (ОО)'!P117="","",'Форма для заполнения (ОО)'!P117)</f>
        <v/>
      </c>
      <c r="Q117" s="10" t="str">
        <f>IF('Форма для заполнения (ОО)'!Q117="","",'Форма для заполнения (ОО)'!Q117)</f>
        <v/>
      </c>
      <c r="R117" s="170" t="s">
        <v>390</v>
      </c>
      <c r="S117" s="14" t="str">
        <f>'Форма для заполнения (ОО)'!S117</f>
        <v/>
      </c>
      <c r="T117" s="10"/>
      <c r="U117" s="10" t="s">
        <v>496</v>
      </c>
      <c r="V117" s="187" t="s">
        <v>183</v>
      </c>
      <c r="W117" s="116" t="s">
        <v>410</v>
      </c>
      <c r="X117" s="12"/>
      <c r="Y117" s="14"/>
      <c r="Z117" s="10"/>
    </row>
    <row r="118" spans="1:26" ht="31" x14ac:dyDescent="0.35">
      <c r="A118" s="235"/>
      <c r="B118" s="159">
        <v>112</v>
      </c>
      <c r="C118" s="50"/>
      <c r="D118" s="81"/>
      <c r="E118" s="81"/>
      <c r="F118" s="81"/>
      <c r="G118" s="81">
        <v>1</v>
      </c>
      <c r="H118" s="98">
        <f t="shared" si="9"/>
        <v>2</v>
      </c>
      <c r="I118" s="98">
        <f t="shared" si="12"/>
        <v>13</v>
      </c>
      <c r="J118" s="98">
        <f t="shared" si="12"/>
        <v>2</v>
      </c>
      <c r="K118" s="98">
        <f t="shared" si="12"/>
        <v>2</v>
      </c>
      <c r="L118" s="98">
        <f t="shared" si="12"/>
        <v>1</v>
      </c>
      <c r="M118" s="96" t="str">
        <f t="shared" si="8"/>
        <v/>
      </c>
      <c r="N118" s="23" t="str">
        <f t="shared" si="7"/>
        <v>2.13.2.2.1.</v>
      </c>
      <c r="O118" s="129" t="s">
        <v>313</v>
      </c>
      <c r="P118" s="227" t="str">
        <f>IF('Форма для заполнения (ОО)'!P118="","",'Форма для заполнения (ОО)'!P118)</f>
        <v/>
      </c>
      <c r="Q118" s="11"/>
      <c r="R118" s="12"/>
      <c r="S118" s="14" t="str">
        <f>'Форма для заполнения (ОО)'!S118</f>
        <v/>
      </c>
      <c r="T118" s="10"/>
      <c r="U118" s="10" t="s">
        <v>496</v>
      </c>
      <c r="V118" s="187" t="s">
        <v>183</v>
      </c>
      <c r="W118" s="116" t="s">
        <v>410</v>
      </c>
      <c r="X118" s="12"/>
      <c r="Y118" s="14"/>
      <c r="Z118" s="10"/>
    </row>
    <row r="119" spans="1:26" ht="31" x14ac:dyDescent="0.35">
      <c r="A119" s="235"/>
      <c r="B119" s="159">
        <v>113</v>
      </c>
      <c r="C119" s="50"/>
      <c r="D119" s="81"/>
      <c r="E119" s="81"/>
      <c r="F119" s="81"/>
      <c r="G119" s="81">
        <v>1</v>
      </c>
      <c r="H119" s="98">
        <f t="shared" si="9"/>
        <v>2</v>
      </c>
      <c r="I119" s="98">
        <f t="shared" si="12"/>
        <v>13</v>
      </c>
      <c r="J119" s="98">
        <f t="shared" si="12"/>
        <v>2</v>
      </c>
      <c r="K119" s="98">
        <f t="shared" si="12"/>
        <v>2</v>
      </c>
      <c r="L119" s="98">
        <f t="shared" si="12"/>
        <v>2</v>
      </c>
      <c r="M119" s="96" t="str">
        <f t="shared" si="8"/>
        <v/>
      </c>
      <c r="N119" s="23" t="str">
        <f t="shared" si="7"/>
        <v>2.13.2.2.2.</v>
      </c>
      <c r="O119" s="129" t="s">
        <v>314</v>
      </c>
      <c r="P119" s="227" t="str">
        <f>IF('Форма для заполнения (ОО)'!P119="","",'Форма для заполнения (ОО)'!P119)</f>
        <v/>
      </c>
      <c r="Q119" s="11"/>
      <c r="R119" s="12"/>
      <c r="S119" s="14" t="str">
        <f>'Форма для заполнения (ОО)'!S119</f>
        <v/>
      </c>
      <c r="T119" s="10"/>
      <c r="U119" s="10" t="s">
        <v>496</v>
      </c>
      <c r="V119" s="187" t="s">
        <v>183</v>
      </c>
      <c r="W119" s="116" t="s">
        <v>410</v>
      </c>
      <c r="X119" s="12"/>
      <c r="Y119" s="14"/>
      <c r="Z119" s="10"/>
    </row>
    <row r="120" spans="1:26" ht="31" x14ac:dyDescent="0.35">
      <c r="A120" s="235"/>
      <c r="B120" s="159">
        <v>114</v>
      </c>
      <c r="C120" s="50"/>
      <c r="D120" s="81"/>
      <c r="E120" s="81"/>
      <c r="F120" s="81"/>
      <c r="G120" s="81">
        <v>1</v>
      </c>
      <c r="H120" s="98">
        <f t="shared" si="9"/>
        <v>2</v>
      </c>
      <c r="I120" s="98">
        <f t="shared" si="12"/>
        <v>13</v>
      </c>
      <c r="J120" s="98">
        <f t="shared" si="12"/>
        <v>2</v>
      </c>
      <c r="K120" s="98">
        <f t="shared" si="12"/>
        <v>2</v>
      </c>
      <c r="L120" s="98">
        <f t="shared" si="12"/>
        <v>3</v>
      </c>
      <c r="M120" s="96" t="str">
        <f t="shared" si="8"/>
        <v/>
      </c>
      <c r="N120" s="23" t="str">
        <f t="shared" si="7"/>
        <v>2.13.2.2.3.</v>
      </c>
      <c r="O120" s="129" t="s">
        <v>315</v>
      </c>
      <c r="P120" s="227" t="str">
        <f>IF('Форма для заполнения (ОО)'!P120="","",'Форма для заполнения (ОО)'!P120)</f>
        <v/>
      </c>
      <c r="Q120" s="11"/>
      <c r="R120" s="12"/>
      <c r="S120" s="14" t="str">
        <f>'Форма для заполнения (ОО)'!S120</f>
        <v/>
      </c>
      <c r="T120" s="10"/>
      <c r="U120" s="10" t="s">
        <v>496</v>
      </c>
      <c r="V120" s="187" t="s">
        <v>183</v>
      </c>
      <c r="W120" s="116" t="s">
        <v>410</v>
      </c>
      <c r="X120" s="12"/>
      <c r="Y120" s="14"/>
      <c r="Z120" s="10"/>
    </row>
    <row r="121" spans="1:26" ht="31" x14ac:dyDescent="0.35">
      <c r="A121" s="235"/>
      <c r="B121" s="159">
        <v>115</v>
      </c>
      <c r="C121" s="50"/>
      <c r="D121" s="81"/>
      <c r="E121" s="81"/>
      <c r="F121" s="81"/>
      <c r="G121" s="81">
        <v>1</v>
      </c>
      <c r="H121" s="98">
        <f t="shared" si="9"/>
        <v>2</v>
      </c>
      <c r="I121" s="98">
        <f t="shared" ref="I121:L136" si="13">IF(D121&lt;&gt;"",IF(I120="",1,I120+1),IF(H121&lt;&gt;H120,"",I120))</f>
        <v>13</v>
      </c>
      <c r="J121" s="98">
        <f t="shared" si="13"/>
        <v>2</v>
      </c>
      <c r="K121" s="98">
        <f t="shared" si="13"/>
        <v>2</v>
      </c>
      <c r="L121" s="98">
        <f t="shared" si="13"/>
        <v>4</v>
      </c>
      <c r="M121" s="96" t="str">
        <f t="shared" si="8"/>
        <v/>
      </c>
      <c r="N121" s="23" t="str">
        <f t="shared" si="7"/>
        <v>2.13.2.2.4.</v>
      </c>
      <c r="O121" s="129" t="s">
        <v>316</v>
      </c>
      <c r="P121" s="227" t="str">
        <f>IF('Форма для заполнения (ОО)'!P121="","",'Форма для заполнения (ОО)'!P121)</f>
        <v/>
      </c>
      <c r="Q121" s="11"/>
      <c r="R121" s="12"/>
      <c r="S121" s="14" t="str">
        <f>'Форма для заполнения (ОО)'!S121</f>
        <v/>
      </c>
      <c r="T121" s="10"/>
      <c r="U121" s="10" t="s">
        <v>496</v>
      </c>
      <c r="V121" s="187" t="s">
        <v>183</v>
      </c>
      <c r="W121" s="116" t="s">
        <v>410</v>
      </c>
      <c r="X121" s="12"/>
      <c r="Y121" s="14"/>
      <c r="Z121" s="10"/>
    </row>
    <row r="122" spans="1:26" ht="31" x14ac:dyDescent="0.35">
      <c r="A122" s="235"/>
      <c r="B122" s="159">
        <v>116</v>
      </c>
      <c r="C122" s="50"/>
      <c r="D122" s="81"/>
      <c r="E122" s="81"/>
      <c r="F122" s="81"/>
      <c r="G122" s="81">
        <v>1</v>
      </c>
      <c r="H122" s="98">
        <f t="shared" si="9"/>
        <v>2</v>
      </c>
      <c r="I122" s="98">
        <f t="shared" si="13"/>
        <v>13</v>
      </c>
      <c r="J122" s="98">
        <f t="shared" si="13"/>
        <v>2</v>
      </c>
      <c r="K122" s="98">
        <f t="shared" si="13"/>
        <v>2</v>
      </c>
      <c r="L122" s="98">
        <f t="shared" si="13"/>
        <v>5</v>
      </c>
      <c r="M122" s="96" t="str">
        <f t="shared" si="8"/>
        <v/>
      </c>
      <c r="N122" s="23" t="str">
        <f t="shared" si="7"/>
        <v>2.13.2.2.5.</v>
      </c>
      <c r="O122" s="129" t="s">
        <v>317</v>
      </c>
      <c r="P122" s="227" t="str">
        <f>IF('Форма для заполнения (ОО)'!P122="","",'Форма для заполнения (ОО)'!P122)</f>
        <v/>
      </c>
      <c r="Q122" s="11"/>
      <c r="R122" s="12"/>
      <c r="S122" s="14" t="str">
        <f>'Форма для заполнения (ОО)'!S122</f>
        <v/>
      </c>
      <c r="T122" s="10"/>
      <c r="U122" s="10" t="s">
        <v>496</v>
      </c>
      <c r="V122" s="187" t="s">
        <v>183</v>
      </c>
      <c r="W122" s="116" t="s">
        <v>410</v>
      </c>
      <c r="X122" s="12"/>
      <c r="Y122" s="14"/>
      <c r="Z122" s="10"/>
    </row>
    <row r="123" spans="1:26" ht="31" x14ac:dyDescent="0.35">
      <c r="A123" s="235"/>
      <c r="B123" s="159">
        <v>117</v>
      </c>
      <c r="C123" s="50"/>
      <c r="D123" s="81"/>
      <c r="E123" s="81"/>
      <c r="F123" s="81"/>
      <c r="G123" s="81">
        <v>1</v>
      </c>
      <c r="H123" s="98">
        <f t="shared" si="9"/>
        <v>2</v>
      </c>
      <c r="I123" s="98">
        <f t="shared" si="13"/>
        <v>13</v>
      </c>
      <c r="J123" s="98">
        <f t="shared" si="13"/>
        <v>2</v>
      </c>
      <c r="K123" s="98">
        <f t="shared" si="13"/>
        <v>2</v>
      </c>
      <c r="L123" s="98">
        <f t="shared" si="13"/>
        <v>6</v>
      </c>
      <c r="M123" s="96" t="str">
        <f t="shared" si="8"/>
        <v/>
      </c>
      <c r="N123" s="23" t="str">
        <f t="shared" si="7"/>
        <v>2.13.2.2.6.</v>
      </c>
      <c r="O123" s="129" t="s">
        <v>318</v>
      </c>
      <c r="P123" s="227" t="str">
        <f>IF('Форма для заполнения (ОО)'!P123="","",'Форма для заполнения (ОО)'!P123)</f>
        <v/>
      </c>
      <c r="Q123" s="11"/>
      <c r="R123" s="12"/>
      <c r="S123" s="14" t="str">
        <f>'Форма для заполнения (ОО)'!S123</f>
        <v/>
      </c>
      <c r="T123" s="10"/>
      <c r="U123" s="10" t="s">
        <v>496</v>
      </c>
      <c r="V123" s="187" t="s">
        <v>183</v>
      </c>
      <c r="W123" s="116" t="s">
        <v>410</v>
      </c>
      <c r="X123" s="12"/>
      <c r="Y123" s="14"/>
      <c r="Z123" s="10"/>
    </row>
    <row r="124" spans="1:26" ht="31" x14ac:dyDescent="0.35">
      <c r="A124" s="235"/>
      <c r="B124" s="159">
        <v>118</v>
      </c>
      <c r="C124" s="50"/>
      <c r="D124" s="81"/>
      <c r="E124" s="81"/>
      <c r="F124" s="81"/>
      <c r="G124" s="81">
        <v>1</v>
      </c>
      <c r="H124" s="98">
        <f t="shared" si="9"/>
        <v>2</v>
      </c>
      <c r="I124" s="98">
        <f t="shared" si="13"/>
        <v>13</v>
      </c>
      <c r="J124" s="98">
        <f t="shared" si="13"/>
        <v>2</v>
      </c>
      <c r="K124" s="98">
        <f t="shared" si="13"/>
        <v>2</v>
      </c>
      <c r="L124" s="98">
        <f t="shared" si="13"/>
        <v>7</v>
      </c>
      <c r="M124" s="96" t="str">
        <f t="shared" si="8"/>
        <v/>
      </c>
      <c r="N124" s="23" t="str">
        <f t="shared" si="7"/>
        <v>2.13.2.2.7.</v>
      </c>
      <c r="O124" s="129" t="s">
        <v>319</v>
      </c>
      <c r="P124" s="227" t="str">
        <f>IF('Форма для заполнения (ОО)'!P124="","",'Форма для заполнения (ОО)'!P124)</f>
        <v/>
      </c>
      <c r="Q124" s="10" t="str">
        <f>IF('Форма для заполнения (ОО)'!Q124="","",'Форма для заполнения (ОО)'!Q124)</f>
        <v/>
      </c>
      <c r="R124" s="170" t="s">
        <v>320</v>
      </c>
      <c r="S124" s="14" t="str">
        <f>'Форма для заполнения (ОО)'!S124</f>
        <v/>
      </c>
      <c r="T124" s="10"/>
      <c r="U124" s="10" t="s">
        <v>496</v>
      </c>
      <c r="V124" s="187" t="s">
        <v>183</v>
      </c>
      <c r="W124" s="116" t="s">
        <v>410</v>
      </c>
      <c r="X124" s="12"/>
      <c r="Y124" s="14"/>
      <c r="Z124" s="10"/>
    </row>
    <row r="125" spans="1:26" ht="31" x14ac:dyDescent="0.35">
      <c r="A125" s="235"/>
      <c r="B125" s="159">
        <v>119</v>
      </c>
      <c r="C125" s="50"/>
      <c r="D125" s="81"/>
      <c r="E125" s="81"/>
      <c r="F125" s="81"/>
      <c r="G125" s="81">
        <v>1</v>
      </c>
      <c r="H125" s="98">
        <f t="shared" si="9"/>
        <v>2</v>
      </c>
      <c r="I125" s="98">
        <f t="shared" si="13"/>
        <v>13</v>
      </c>
      <c r="J125" s="98">
        <f t="shared" si="13"/>
        <v>2</v>
      </c>
      <c r="K125" s="98">
        <f t="shared" si="13"/>
        <v>2</v>
      </c>
      <c r="L125" s="98">
        <f t="shared" si="13"/>
        <v>8</v>
      </c>
      <c r="M125" s="96" t="str">
        <f t="shared" si="8"/>
        <v/>
      </c>
      <c r="N125" s="23" t="str">
        <f t="shared" si="7"/>
        <v>2.13.2.2.8.</v>
      </c>
      <c r="O125" s="24" t="s">
        <v>498</v>
      </c>
      <c r="P125" s="227" t="str">
        <f>IF('Форма для заполнения (ОО)'!P125="","",'Форма для заполнения (ОО)'!P125)</f>
        <v/>
      </c>
      <c r="Q125" s="11"/>
      <c r="R125" s="12"/>
      <c r="S125" s="14" t="str">
        <f>'Форма для заполнения (ОО)'!S125</f>
        <v/>
      </c>
      <c r="T125" s="10"/>
      <c r="U125" s="10" t="s">
        <v>496</v>
      </c>
      <c r="V125" s="187" t="s">
        <v>183</v>
      </c>
      <c r="W125" s="116" t="s">
        <v>410</v>
      </c>
      <c r="X125" s="12"/>
      <c r="Y125" s="14"/>
      <c r="Z125" s="10"/>
    </row>
    <row r="126" spans="1:26" ht="31" x14ac:dyDescent="0.35">
      <c r="A126" s="235"/>
      <c r="B126" s="159">
        <v>120</v>
      </c>
      <c r="C126" s="50"/>
      <c r="D126" s="81"/>
      <c r="E126" s="81"/>
      <c r="F126" s="81"/>
      <c r="G126" s="81">
        <v>1</v>
      </c>
      <c r="H126" s="98">
        <f t="shared" si="9"/>
        <v>2</v>
      </c>
      <c r="I126" s="98">
        <f t="shared" si="13"/>
        <v>13</v>
      </c>
      <c r="J126" s="98">
        <f t="shared" si="13"/>
        <v>2</v>
      </c>
      <c r="K126" s="98">
        <f t="shared" si="13"/>
        <v>2</v>
      </c>
      <c r="L126" s="98">
        <f t="shared" si="13"/>
        <v>9</v>
      </c>
      <c r="M126" s="96" t="str">
        <f t="shared" si="8"/>
        <v/>
      </c>
      <c r="N126" s="23" t="str">
        <f t="shared" si="7"/>
        <v>2.13.2.2.9.</v>
      </c>
      <c r="O126" s="24" t="s">
        <v>330</v>
      </c>
      <c r="P126" s="227" t="str">
        <f>IF('Форма для заполнения (ОО)'!P126="","",'Форма для заполнения (ОО)'!P126)</f>
        <v/>
      </c>
      <c r="Q126" s="11"/>
      <c r="R126" s="12"/>
      <c r="S126" s="14" t="str">
        <f>'Форма для заполнения (ОО)'!S126</f>
        <v/>
      </c>
      <c r="T126" s="10"/>
      <c r="U126" s="10" t="s">
        <v>496</v>
      </c>
      <c r="V126" s="187" t="s">
        <v>183</v>
      </c>
      <c r="W126" s="116" t="s">
        <v>410</v>
      </c>
      <c r="X126" s="12"/>
      <c r="Y126" s="14"/>
      <c r="Z126" s="10"/>
    </row>
    <row r="127" spans="1:26" ht="31" x14ac:dyDescent="0.35">
      <c r="A127" s="235"/>
      <c r="B127" s="159">
        <v>121</v>
      </c>
      <c r="C127" s="50"/>
      <c r="D127" s="81"/>
      <c r="E127" s="81"/>
      <c r="F127" s="81"/>
      <c r="G127" s="81">
        <v>1</v>
      </c>
      <c r="H127" s="98">
        <f t="shared" si="9"/>
        <v>2</v>
      </c>
      <c r="I127" s="98">
        <f t="shared" si="13"/>
        <v>13</v>
      </c>
      <c r="J127" s="98">
        <f t="shared" si="13"/>
        <v>2</v>
      </c>
      <c r="K127" s="98">
        <f t="shared" si="13"/>
        <v>2</v>
      </c>
      <c r="L127" s="98">
        <f t="shared" si="13"/>
        <v>10</v>
      </c>
      <c r="M127" s="96" t="str">
        <f t="shared" si="8"/>
        <v/>
      </c>
      <c r="N127" s="23" t="str">
        <f t="shared" si="7"/>
        <v>2.13.2.2.10.</v>
      </c>
      <c r="O127" s="24" t="s">
        <v>331</v>
      </c>
      <c r="P127" s="227" t="str">
        <f>IF('Форма для заполнения (ОО)'!P127="","",'Форма для заполнения (ОО)'!P127)</f>
        <v/>
      </c>
      <c r="Q127" s="11"/>
      <c r="R127" s="12"/>
      <c r="S127" s="14" t="str">
        <f>'Форма для заполнения (ОО)'!S127</f>
        <v/>
      </c>
      <c r="T127" s="10"/>
      <c r="U127" s="10" t="s">
        <v>496</v>
      </c>
      <c r="V127" s="187" t="s">
        <v>183</v>
      </c>
      <c r="W127" s="116" t="s">
        <v>410</v>
      </c>
      <c r="X127" s="12"/>
      <c r="Y127" s="14"/>
      <c r="Z127" s="10"/>
    </row>
    <row r="128" spans="1:26" ht="31" x14ac:dyDescent="0.35">
      <c r="A128" s="235"/>
      <c r="B128" s="159">
        <v>122</v>
      </c>
      <c r="C128" s="50"/>
      <c r="D128" s="81"/>
      <c r="E128" s="81"/>
      <c r="F128" s="81"/>
      <c r="G128" s="81">
        <v>1</v>
      </c>
      <c r="H128" s="98">
        <f t="shared" si="9"/>
        <v>2</v>
      </c>
      <c r="I128" s="98">
        <f t="shared" si="13"/>
        <v>13</v>
      </c>
      <c r="J128" s="98">
        <f t="shared" si="13"/>
        <v>2</v>
      </c>
      <c r="K128" s="98">
        <f t="shared" si="13"/>
        <v>2</v>
      </c>
      <c r="L128" s="98">
        <f t="shared" si="13"/>
        <v>11</v>
      </c>
      <c r="M128" s="96" t="str">
        <f t="shared" si="8"/>
        <v/>
      </c>
      <c r="N128" s="23" t="str">
        <f t="shared" si="7"/>
        <v>2.13.2.2.11.</v>
      </c>
      <c r="O128" s="24" t="s">
        <v>332</v>
      </c>
      <c r="P128" s="227" t="str">
        <f>IF('Форма для заполнения (ОО)'!P128="","",'Форма для заполнения (ОО)'!P128)</f>
        <v/>
      </c>
      <c r="Q128" s="11"/>
      <c r="R128" s="12"/>
      <c r="S128" s="14" t="str">
        <f>'Форма для заполнения (ОО)'!S128</f>
        <v/>
      </c>
      <c r="T128" s="10"/>
      <c r="U128" s="10" t="s">
        <v>496</v>
      </c>
      <c r="V128" s="187" t="s">
        <v>183</v>
      </c>
      <c r="W128" s="116" t="s">
        <v>410</v>
      </c>
      <c r="X128" s="12"/>
      <c r="Y128" s="14"/>
      <c r="Z128" s="10"/>
    </row>
    <row r="129" spans="1:26" ht="46.5" x14ac:dyDescent="0.35">
      <c r="A129" s="235"/>
      <c r="B129" s="159">
        <v>123</v>
      </c>
      <c r="C129" s="50"/>
      <c r="D129" s="81"/>
      <c r="E129" s="81"/>
      <c r="F129" s="81">
        <v>1</v>
      </c>
      <c r="G129" s="81"/>
      <c r="H129" s="98">
        <f t="shared" si="9"/>
        <v>2</v>
      </c>
      <c r="I129" s="98">
        <f t="shared" si="13"/>
        <v>13</v>
      </c>
      <c r="J129" s="98">
        <f t="shared" si="13"/>
        <v>2</v>
      </c>
      <c r="K129" s="98">
        <f t="shared" si="13"/>
        <v>3</v>
      </c>
      <c r="L129" s="98" t="str">
        <f t="shared" si="13"/>
        <v/>
      </c>
      <c r="M129" s="96" t="str">
        <f t="shared" si="8"/>
        <v/>
      </c>
      <c r="N129" s="23" t="str">
        <f t="shared" si="7"/>
        <v>2.13.2.3.</v>
      </c>
      <c r="O129" s="33" t="s">
        <v>541</v>
      </c>
      <c r="P129" s="227" t="str">
        <f>IF('Форма для заполнения (ОО)'!P129="","",'Форма для заполнения (ОО)'!P129)</f>
        <v/>
      </c>
      <c r="Q129" s="10" t="str">
        <f>IF('Форма для заполнения (ОО)'!Q129="","",'Форма для заполнения (ОО)'!Q129)</f>
        <v/>
      </c>
      <c r="R129" s="170" t="s">
        <v>391</v>
      </c>
      <c r="S129" s="14" t="str">
        <f>'Форма для заполнения (ОО)'!S129</f>
        <v/>
      </c>
      <c r="T129" s="10"/>
      <c r="U129" s="10" t="s">
        <v>496</v>
      </c>
      <c r="V129" s="187" t="s">
        <v>183</v>
      </c>
      <c r="W129" s="116" t="s">
        <v>410</v>
      </c>
      <c r="X129" s="12"/>
      <c r="Y129" s="14"/>
      <c r="Z129" s="10"/>
    </row>
    <row r="130" spans="1:26" ht="31" x14ac:dyDescent="0.35">
      <c r="A130" s="235"/>
      <c r="B130" s="159">
        <v>124</v>
      </c>
      <c r="C130" s="50"/>
      <c r="D130" s="81"/>
      <c r="E130" s="81"/>
      <c r="F130" s="81"/>
      <c r="G130" s="81">
        <v>1</v>
      </c>
      <c r="H130" s="98">
        <f t="shared" si="9"/>
        <v>2</v>
      </c>
      <c r="I130" s="98">
        <f t="shared" si="13"/>
        <v>13</v>
      </c>
      <c r="J130" s="98">
        <f t="shared" si="13"/>
        <v>2</v>
      </c>
      <c r="K130" s="98">
        <f t="shared" si="13"/>
        <v>3</v>
      </c>
      <c r="L130" s="98">
        <f t="shared" si="13"/>
        <v>1</v>
      </c>
      <c r="M130" s="96" t="str">
        <f t="shared" si="8"/>
        <v/>
      </c>
      <c r="N130" s="23" t="str">
        <f t="shared" si="7"/>
        <v>2.13.2.3.1.</v>
      </c>
      <c r="O130" s="129" t="s">
        <v>321</v>
      </c>
      <c r="P130" s="227" t="str">
        <f>IF('Форма для заполнения (ОО)'!P130="","",'Форма для заполнения (ОО)'!P130)</f>
        <v/>
      </c>
      <c r="Q130" s="11"/>
      <c r="R130" s="12"/>
      <c r="S130" s="14" t="str">
        <f>'Форма для заполнения (ОО)'!S130</f>
        <v/>
      </c>
      <c r="T130" s="10"/>
      <c r="U130" s="10" t="s">
        <v>496</v>
      </c>
      <c r="V130" s="187" t="s">
        <v>183</v>
      </c>
      <c r="W130" s="116" t="s">
        <v>410</v>
      </c>
      <c r="X130" s="12"/>
      <c r="Y130" s="14"/>
      <c r="Z130" s="10"/>
    </row>
    <row r="131" spans="1:26" ht="31" x14ac:dyDescent="0.35">
      <c r="A131" s="235"/>
      <c r="B131" s="159">
        <v>125</v>
      </c>
      <c r="C131" s="50"/>
      <c r="D131" s="81"/>
      <c r="E131" s="81"/>
      <c r="F131" s="81"/>
      <c r="G131" s="81">
        <v>1</v>
      </c>
      <c r="H131" s="98">
        <f t="shared" si="9"/>
        <v>2</v>
      </c>
      <c r="I131" s="98">
        <f t="shared" si="13"/>
        <v>13</v>
      </c>
      <c r="J131" s="98">
        <f t="shared" si="13"/>
        <v>2</v>
      </c>
      <c r="K131" s="98">
        <f t="shared" si="13"/>
        <v>3</v>
      </c>
      <c r="L131" s="98">
        <f t="shared" si="13"/>
        <v>2</v>
      </c>
      <c r="M131" s="96" t="str">
        <f t="shared" si="8"/>
        <v/>
      </c>
      <c r="N131" s="23" t="str">
        <f t="shared" si="7"/>
        <v>2.13.2.3.2.</v>
      </c>
      <c r="O131" s="129" t="s">
        <v>322</v>
      </c>
      <c r="P131" s="227" t="str">
        <f>IF('Форма для заполнения (ОО)'!P131="","",'Форма для заполнения (ОО)'!P131)</f>
        <v/>
      </c>
      <c r="Q131" s="11"/>
      <c r="R131" s="12"/>
      <c r="S131" s="14" t="str">
        <f>'Форма для заполнения (ОО)'!S131</f>
        <v/>
      </c>
      <c r="T131" s="10"/>
      <c r="U131" s="10" t="s">
        <v>496</v>
      </c>
      <c r="V131" s="187" t="s">
        <v>183</v>
      </c>
      <c r="W131" s="116" t="s">
        <v>410</v>
      </c>
      <c r="X131" s="12"/>
      <c r="Y131" s="14"/>
      <c r="Z131" s="10"/>
    </row>
    <row r="132" spans="1:26" ht="31" x14ac:dyDescent="0.35">
      <c r="A132" s="235"/>
      <c r="B132" s="159">
        <v>126</v>
      </c>
      <c r="C132" s="50"/>
      <c r="D132" s="81"/>
      <c r="E132" s="81"/>
      <c r="F132" s="81"/>
      <c r="G132" s="81">
        <v>1</v>
      </c>
      <c r="H132" s="98">
        <f t="shared" si="9"/>
        <v>2</v>
      </c>
      <c r="I132" s="98">
        <f t="shared" si="13"/>
        <v>13</v>
      </c>
      <c r="J132" s="98">
        <f t="shared" si="13"/>
        <v>2</v>
      </c>
      <c r="K132" s="98">
        <f t="shared" si="13"/>
        <v>3</v>
      </c>
      <c r="L132" s="98">
        <f t="shared" si="13"/>
        <v>3</v>
      </c>
      <c r="M132" s="96" t="str">
        <f t="shared" si="8"/>
        <v/>
      </c>
      <c r="N132" s="23" t="str">
        <f t="shared" si="7"/>
        <v>2.13.2.3.3.</v>
      </c>
      <c r="O132" s="129" t="s">
        <v>323</v>
      </c>
      <c r="P132" s="227" t="str">
        <f>IF('Форма для заполнения (ОО)'!P132="","",'Форма для заполнения (ОО)'!P132)</f>
        <v/>
      </c>
      <c r="Q132" s="11"/>
      <c r="R132" s="12"/>
      <c r="S132" s="14" t="str">
        <f>'Форма для заполнения (ОО)'!S132</f>
        <v/>
      </c>
      <c r="T132" s="10"/>
      <c r="U132" s="10" t="s">
        <v>496</v>
      </c>
      <c r="V132" s="187" t="s">
        <v>183</v>
      </c>
      <c r="W132" s="116" t="s">
        <v>410</v>
      </c>
      <c r="X132" s="12"/>
      <c r="Y132" s="14"/>
      <c r="Z132" s="10"/>
    </row>
    <row r="133" spans="1:26" ht="31" x14ac:dyDescent="0.35">
      <c r="A133" s="235"/>
      <c r="B133" s="159">
        <v>127</v>
      </c>
      <c r="C133" s="50"/>
      <c r="D133" s="81"/>
      <c r="E133" s="81"/>
      <c r="F133" s="81"/>
      <c r="G133" s="81">
        <v>1</v>
      </c>
      <c r="H133" s="98">
        <f t="shared" si="9"/>
        <v>2</v>
      </c>
      <c r="I133" s="98">
        <f t="shared" si="13"/>
        <v>13</v>
      </c>
      <c r="J133" s="98">
        <f t="shared" si="13"/>
        <v>2</v>
      </c>
      <c r="K133" s="98">
        <f t="shared" si="13"/>
        <v>3</v>
      </c>
      <c r="L133" s="98">
        <f t="shared" si="13"/>
        <v>4</v>
      </c>
      <c r="M133" s="96" t="str">
        <f t="shared" si="8"/>
        <v/>
      </c>
      <c r="N133" s="23" t="str">
        <f t="shared" si="7"/>
        <v>2.13.2.3.4.</v>
      </c>
      <c r="O133" s="223" t="s">
        <v>319</v>
      </c>
      <c r="P133" s="227" t="str">
        <f>IF('Форма для заполнения (ОО)'!P133="","",'Форма для заполнения (ОО)'!P133)</f>
        <v/>
      </c>
      <c r="Q133" s="11"/>
      <c r="R133" s="12"/>
      <c r="S133" s="14" t="str">
        <f>'Форма для заполнения (ОО)'!S133</f>
        <v/>
      </c>
      <c r="T133" s="10"/>
      <c r="U133" s="10" t="s">
        <v>496</v>
      </c>
      <c r="V133" s="187" t="s">
        <v>183</v>
      </c>
      <c r="W133" s="116" t="s">
        <v>410</v>
      </c>
      <c r="X133" s="12"/>
      <c r="Y133" s="14"/>
      <c r="Z133" s="10"/>
    </row>
    <row r="134" spans="1:26" ht="31" x14ac:dyDescent="0.35">
      <c r="A134" s="235"/>
      <c r="B134" s="159">
        <v>128</v>
      </c>
      <c r="C134" s="50"/>
      <c r="D134" s="81"/>
      <c r="E134" s="81"/>
      <c r="F134" s="81"/>
      <c r="G134" s="81">
        <v>1</v>
      </c>
      <c r="H134" s="98">
        <f t="shared" si="9"/>
        <v>2</v>
      </c>
      <c r="I134" s="98">
        <f t="shared" si="13"/>
        <v>13</v>
      </c>
      <c r="J134" s="98">
        <f t="shared" si="13"/>
        <v>2</v>
      </c>
      <c r="K134" s="98">
        <f t="shared" si="13"/>
        <v>3</v>
      </c>
      <c r="L134" s="98">
        <f t="shared" si="13"/>
        <v>5</v>
      </c>
      <c r="M134" s="96" t="str">
        <f t="shared" si="8"/>
        <v/>
      </c>
      <c r="N134" s="23" t="str">
        <f t="shared" si="7"/>
        <v>2.13.2.3.5.</v>
      </c>
      <c r="O134" s="24" t="s">
        <v>333</v>
      </c>
      <c r="P134" s="227" t="str">
        <f>IF('Форма для заполнения (ОО)'!P134="","",'Форма для заполнения (ОО)'!P134)</f>
        <v/>
      </c>
      <c r="Q134" s="11"/>
      <c r="R134" s="12"/>
      <c r="S134" s="14" t="str">
        <f>'Форма для заполнения (ОО)'!S134</f>
        <v/>
      </c>
      <c r="T134" s="10"/>
      <c r="U134" s="10" t="s">
        <v>496</v>
      </c>
      <c r="V134" s="187" t="s">
        <v>183</v>
      </c>
      <c r="W134" s="116" t="s">
        <v>410</v>
      </c>
      <c r="X134" s="12"/>
      <c r="Y134" s="14"/>
      <c r="Z134" s="10"/>
    </row>
    <row r="135" spans="1:26" ht="31" x14ac:dyDescent="0.35">
      <c r="A135" s="235"/>
      <c r="B135" s="159">
        <v>129</v>
      </c>
      <c r="C135" s="50"/>
      <c r="D135" s="81"/>
      <c r="E135" s="81"/>
      <c r="F135" s="81"/>
      <c r="G135" s="81">
        <v>1</v>
      </c>
      <c r="H135" s="98">
        <f t="shared" si="9"/>
        <v>2</v>
      </c>
      <c r="I135" s="98">
        <f t="shared" si="13"/>
        <v>13</v>
      </c>
      <c r="J135" s="98">
        <f t="shared" si="13"/>
        <v>2</v>
      </c>
      <c r="K135" s="98">
        <f t="shared" si="13"/>
        <v>3</v>
      </c>
      <c r="L135" s="98">
        <f t="shared" si="13"/>
        <v>6</v>
      </c>
      <c r="M135" s="96" t="str">
        <f t="shared" si="8"/>
        <v/>
      </c>
      <c r="N135" s="23" t="str">
        <f t="shared" si="7"/>
        <v>2.13.2.3.6.</v>
      </c>
      <c r="O135" s="24" t="s">
        <v>334</v>
      </c>
      <c r="P135" s="227" t="str">
        <f>IF('Форма для заполнения (ОО)'!P135="","",'Форма для заполнения (ОО)'!P135)</f>
        <v/>
      </c>
      <c r="Q135" s="11"/>
      <c r="R135" s="12"/>
      <c r="S135" s="14" t="str">
        <f>'Форма для заполнения (ОО)'!S135</f>
        <v/>
      </c>
      <c r="T135" s="10"/>
      <c r="U135" s="10" t="s">
        <v>496</v>
      </c>
      <c r="V135" s="187" t="s">
        <v>183</v>
      </c>
      <c r="W135" s="116" t="s">
        <v>410</v>
      </c>
      <c r="X135" s="12"/>
      <c r="Y135" s="14"/>
      <c r="Z135" s="10"/>
    </row>
    <row r="136" spans="1:26" ht="31" x14ac:dyDescent="0.35">
      <c r="A136" s="235"/>
      <c r="B136" s="159">
        <v>130</v>
      </c>
      <c r="C136" s="50"/>
      <c r="D136" s="81"/>
      <c r="E136" s="81"/>
      <c r="F136" s="81"/>
      <c r="G136" s="81">
        <v>1</v>
      </c>
      <c r="H136" s="98">
        <f t="shared" si="9"/>
        <v>2</v>
      </c>
      <c r="I136" s="98">
        <f t="shared" si="13"/>
        <v>13</v>
      </c>
      <c r="J136" s="98">
        <f t="shared" si="13"/>
        <v>2</v>
      </c>
      <c r="K136" s="98">
        <f t="shared" si="13"/>
        <v>3</v>
      </c>
      <c r="L136" s="98">
        <f t="shared" si="13"/>
        <v>7</v>
      </c>
      <c r="M136" s="96" t="str">
        <f t="shared" ref="M136:M199" si="14">IF(N136=N137,"*","")</f>
        <v/>
      </c>
      <c r="N136" s="23" t="str">
        <f t="shared" si="7"/>
        <v>2.13.2.3.7.</v>
      </c>
      <c r="O136" s="24" t="s">
        <v>335</v>
      </c>
      <c r="P136" s="227" t="str">
        <f>IF('Форма для заполнения (ОО)'!P136="","",'Форма для заполнения (ОО)'!P136)</f>
        <v/>
      </c>
      <c r="Q136" s="11"/>
      <c r="R136" s="12"/>
      <c r="S136" s="14" t="str">
        <f>'Форма для заполнения (ОО)'!S136</f>
        <v/>
      </c>
      <c r="T136" s="10"/>
      <c r="U136" s="10" t="s">
        <v>496</v>
      </c>
      <c r="V136" s="187" t="s">
        <v>183</v>
      </c>
      <c r="W136" s="116" t="s">
        <v>410</v>
      </c>
      <c r="X136" s="12"/>
      <c r="Y136" s="14"/>
      <c r="Z136" s="10"/>
    </row>
    <row r="137" spans="1:26" ht="31" x14ac:dyDescent="0.35">
      <c r="A137" s="235"/>
      <c r="B137" s="159">
        <v>131</v>
      </c>
      <c r="C137" s="50"/>
      <c r="D137" s="81"/>
      <c r="E137" s="81"/>
      <c r="F137" s="81"/>
      <c r="G137" s="81">
        <v>1</v>
      </c>
      <c r="H137" s="98">
        <f t="shared" ref="H137:H200" si="15">IF(C137="",H136,H136+1)</f>
        <v>2</v>
      </c>
      <c r="I137" s="98">
        <f t="shared" ref="I137:L152" si="16">IF(D137&lt;&gt;"",IF(I136="",1,I136+1),IF(H137&lt;&gt;H136,"",I136))</f>
        <v>13</v>
      </c>
      <c r="J137" s="98">
        <f t="shared" si="16"/>
        <v>2</v>
      </c>
      <c r="K137" s="98">
        <f t="shared" si="16"/>
        <v>3</v>
      </c>
      <c r="L137" s="98">
        <f t="shared" si="16"/>
        <v>8</v>
      </c>
      <c r="M137" s="96" t="str">
        <f t="shared" si="14"/>
        <v/>
      </c>
      <c r="N137" s="23" t="str">
        <f t="shared" ref="N137:N200" si="17">IF(L137&lt;&gt;"",CONCATENATE(H137,".",I137,".",J137,".",K137,".",L137,"."),IF(K137&lt;&gt;"",CONCATENATE(H137,".",I137,".",J137,".",K137,"."),IF(J137&lt;&gt;"",CONCATENATE(H137,".",I137,".",J137,"."),IF(I137&lt;&gt;"",CONCATENATE(H137,".",I137,"."),CONCATENATE(H137,".")))))</f>
        <v>2.13.2.3.8.</v>
      </c>
      <c r="O137" s="24" t="s">
        <v>336</v>
      </c>
      <c r="P137" s="227" t="str">
        <f>IF('Форма для заполнения (ОО)'!P137="","",'Форма для заполнения (ОО)'!P137)</f>
        <v/>
      </c>
      <c r="Q137" s="11"/>
      <c r="R137" s="12"/>
      <c r="S137" s="14" t="str">
        <f>'Форма для заполнения (ОО)'!S137</f>
        <v/>
      </c>
      <c r="T137" s="10"/>
      <c r="U137" s="10" t="s">
        <v>496</v>
      </c>
      <c r="V137" s="187" t="s">
        <v>183</v>
      </c>
      <c r="W137" s="116" t="s">
        <v>410</v>
      </c>
      <c r="X137" s="12"/>
      <c r="Y137" s="14"/>
      <c r="Z137" s="10"/>
    </row>
    <row r="138" spans="1:26" ht="31" x14ac:dyDescent="0.35">
      <c r="A138" s="235"/>
      <c r="B138" s="159">
        <v>132</v>
      </c>
      <c r="C138" s="50"/>
      <c r="D138" s="91">
        <v>1</v>
      </c>
      <c r="E138" s="111"/>
      <c r="F138" s="111"/>
      <c r="G138" s="111"/>
      <c r="H138" s="112">
        <f t="shared" si="15"/>
        <v>2</v>
      </c>
      <c r="I138" s="98">
        <f t="shared" si="16"/>
        <v>14</v>
      </c>
      <c r="J138" s="112" t="str">
        <f t="shared" si="16"/>
        <v/>
      </c>
      <c r="K138" s="112" t="str">
        <f t="shared" si="16"/>
        <v/>
      </c>
      <c r="L138" s="112" t="str">
        <f t="shared" si="16"/>
        <v/>
      </c>
      <c r="M138" s="96" t="str">
        <f t="shared" si="14"/>
        <v/>
      </c>
      <c r="N138" s="117" t="str">
        <f t="shared" si="17"/>
        <v>2.14.</v>
      </c>
      <c r="O138" s="119" t="s">
        <v>488</v>
      </c>
      <c r="P138" s="228"/>
      <c r="Q138" s="11"/>
      <c r="R138" s="115"/>
      <c r="S138" s="14" t="str">
        <f>'Форма для заполнения (ОО)'!S138</f>
        <v>X</v>
      </c>
      <c r="T138" s="10"/>
      <c r="U138" s="10" t="s">
        <v>496</v>
      </c>
      <c r="V138" s="118"/>
      <c r="W138" s="26"/>
      <c r="X138" s="115"/>
      <c r="Y138" s="14"/>
      <c r="Z138" s="10"/>
    </row>
    <row r="139" spans="1:26" ht="108.5" x14ac:dyDescent="0.35">
      <c r="A139" s="235"/>
      <c r="B139" s="159">
        <v>133</v>
      </c>
      <c r="C139" s="50"/>
      <c r="D139" s="81"/>
      <c r="E139" s="81">
        <v>1</v>
      </c>
      <c r="F139" s="81"/>
      <c r="G139" s="81"/>
      <c r="H139" s="98">
        <f t="shared" si="15"/>
        <v>2</v>
      </c>
      <c r="I139" s="98">
        <f t="shared" si="16"/>
        <v>14</v>
      </c>
      <c r="J139" s="98">
        <f t="shared" si="16"/>
        <v>1</v>
      </c>
      <c r="K139" s="98" t="str">
        <f t="shared" si="16"/>
        <v/>
      </c>
      <c r="L139" s="98" t="str">
        <f t="shared" si="16"/>
        <v/>
      </c>
      <c r="M139" s="96" t="str">
        <f t="shared" si="14"/>
        <v/>
      </c>
      <c r="N139" s="23" t="str">
        <f t="shared" si="17"/>
        <v>2.14.1.</v>
      </c>
      <c r="O139" s="21" t="s">
        <v>206</v>
      </c>
      <c r="P139" s="227" t="str">
        <f>IF('Форма для заполнения (ОО)'!P139="","",'Форма для заполнения (ОО)'!P139)</f>
        <v/>
      </c>
      <c r="Q139" s="10" t="str">
        <f>IF('Форма для заполнения (ОО)'!Q139="","",'Форма для заполнения (ОО)'!Q139)</f>
        <v/>
      </c>
      <c r="R139" s="169" t="s">
        <v>464</v>
      </c>
      <c r="S139" s="14" t="str">
        <f>'Форма для заполнения (ОО)'!S139</f>
        <v/>
      </c>
      <c r="T139" s="10"/>
      <c r="U139" s="10" t="s">
        <v>496</v>
      </c>
      <c r="V139" s="183" t="s">
        <v>198</v>
      </c>
      <c r="W139" s="116" t="s">
        <v>499</v>
      </c>
      <c r="X139" s="12"/>
      <c r="Y139" s="14"/>
      <c r="Z139" s="10"/>
    </row>
    <row r="140" spans="1:26" ht="108.5" x14ac:dyDescent="0.35">
      <c r="A140" s="235"/>
      <c r="B140" s="159">
        <v>134</v>
      </c>
      <c r="C140" s="50"/>
      <c r="D140" s="81"/>
      <c r="E140" s="81">
        <v>1</v>
      </c>
      <c r="F140" s="81"/>
      <c r="G140" s="81"/>
      <c r="H140" s="98">
        <f t="shared" si="15"/>
        <v>2</v>
      </c>
      <c r="I140" s="98">
        <f t="shared" si="16"/>
        <v>14</v>
      </c>
      <c r="J140" s="98">
        <f t="shared" si="16"/>
        <v>2</v>
      </c>
      <c r="K140" s="98" t="str">
        <f t="shared" si="16"/>
        <v/>
      </c>
      <c r="L140" s="98" t="str">
        <f t="shared" si="16"/>
        <v/>
      </c>
      <c r="M140" s="96" t="str">
        <f t="shared" si="14"/>
        <v/>
      </c>
      <c r="N140" s="23" t="str">
        <f t="shared" si="17"/>
        <v>2.14.2.</v>
      </c>
      <c r="O140" s="21" t="s">
        <v>200</v>
      </c>
      <c r="P140" s="227" t="str">
        <f>IF('Форма для заполнения (ОО)'!P140="","",'Форма для заполнения (ОО)'!P140)</f>
        <v/>
      </c>
      <c r="Q140" s="10" t="str">
        <f>IF('Форма для заполнения (ОО)'!Q140="","",'Форма для заполнения (ОО)'!Q140)</f>
        <v/>
      </c>
      <c r="R140" s="169" t="s">
        <v>464</v>
      </c>
      <c r="S140" s="14" t="str">
        <f>'Форма для заполнения (ОО)'!S140</f>
        <v/>
      </c>
      <c r="T140" s="10"/>
      <c r="U140" s="10" t="s">
        <v>496</v>
      </c>
      <c r="V140" s="182" t="s">
        <v>426</v>
      </c>
      <c r="W140" s="116" t="s">
        <v>499</v>
      </c>
      <c r="X140" s="12"/>
      <c r="Y140" s="14"/>
      <c r="Z140" s="10"/>
    </row>
    <row r="141" spans="1:26" ht="108.5" x14ac:dyDescent="0.35">
      <c r="A141" s="235"/>
      <c r="B141" s="159">
        <v>135</v>
      </c>
      <c r="C141" s="50"/>
      <c r="D141" s="81"/>
      <c r="E141" s="81">
        <v>1</v>
      </c>
      <c r="F141" s="81"/>
      <c r="G141" s="81"/>
      <c r="H141" s="98">
        <f t="shared" si="15"/>
        <v>2</v>
      </c>
      <c r="I141" s="98">
        <f t="shared" si="16"/>
        <v>14</v>
      </c>
      <c r="J141" s="98">
        <f t="shared" si="16"/>
        <v>3</v>
      </c>
      <c r="K141" s="98" t="str">
        <f t="shared" si="16"/>
        <v/>
      </c>
      <c r="L141" s="98" t="str">
        <f t="shared" si="16"/>
        <v/>
      </c>
      <c r="M141" s="96" t="str">
        <f t="shared" si="14"/>
        <v/>
      </c>
      <c r="N141" s="23" t="str">
        <f t="shared" si="17"/>
        <v>2.14.3.</v>
      </c>
      <c r="O141" s="21" t="s">
        <v>48</v>
      </c>
      <c r="P141" s="227" t="str">
        <f>IF('Форма для заполнения (ОО)'!P141="","",'Форма для заполнения (ОО)'!P141)</f>
        <v/>
      </c>
      <c r="Q141" s="10" t="str">
        <f>IF('Форма для заполнения (ОО)'!Q141="","",'Форма для заполнения (ОО)'!Q141)</f>
        <v/>
      </c>
      <c r="R141" s="169" t="s">
        <v>464</v>
      </c>
      <c r="S141" s="14" t="str">
        <f>'Форма для заполнения (ОО)'!S141</f>
        <v/>
      </c>
      <c r="T141" s="10"/>
      <c r="U141" s="10" t="s">
        <v>496</v>
      </c>
      <c r="V141" s="182" t="s">
        <v>463</v>
      </c>
      <c r="W141" s="116" t="s">
        <v>499</v>
      </c>
      <c r="X141" s="12"/>
      <c r="Y141" s="14"/>
      <c r="Z141" s="10"/>
    </row>
    <row r="142" spans="1:26" ht="31" x14ac:dyDescent="0.35">
      <c r="A142" s="235"/>
      <c r="B142" s="159">
        <v>136</v>
      </c>
      <c r="C142" s="50"/>
      <c r="D142" s="81"/>
      <c r="E142" s="81">
        <v>1</v>
      </c>
      <c r="F142" s="81"/>
      <c r="G142" s="81"/>
      <c r="H142" s="98">
        <f t="shared" si="15"/>
        <v>2</v>
      </c>
      <c r="I142" s="98">
        <f t="shared" si="16"/>
        <v>14</v>
      </c>
      <c r="J142" s="98">
        <f t="shared" si="16"/>
        <v>4</v>
      </c>
      <c r="K142" s="98" t="str">
        <f t="shared" si="16"/>
        <v/>
      </c>
      <c r="L142" s="98" t="str">
        <f t="shared" si="16"/>
        <v/>
      </c>
      <c r="M142" s="96" t="str">
        <f t="shared" si="14"/>
        <v/>
      </c>
      <c r="N142" s="23" t="str">
        <f t="shared" si="17"/>
        <v>2.14.4.</v>
      </c>
      <c r="O142" s="48" t="s">
        <v>49</v>
      </c>
      <c r="P142" s="227" t="str">
        <f>IF('Форма для заполнения (ОО)'!P142="","",'Форма для заполнения (ОО)'!P142)</f>
        <v/>
      </c>
      <c r="Q142" s="10" t="str">
        <f>IF('Форма для заполнения (ОО)'!Q142="","",'Форма для заполнения (ОО)'!Q142)</f>
        <v/>
      </c>
      <c r="R142" s="169" t="s">
        <v>392</v>
      </c>
      <c r="S142" s="14" t="str">
        <f>'Форма для заполнения (ОО)'!S142</f>
        <v/>
      </c>
      <c r="T142" s="10"/>
      <c r="U142" s="10" t="s">
        <v>496</v>
      </c>
      <c r="V142" s="187" t="s">
        <v>183</v>
      </c>
      <c r="W142" s="31" t="s">
        <v>398</v>
      </c>
      <c r="X142" s="12"/>
      <c r="Y142" s="14"/>
      <c r="Z142" s="10"/>
    </row>
    <row r="143" spans="1:26" ht="31" x14ac:dyDescent="0.35">
      <c r="A143" s="235"/>
      <c r="B143" s="159">
        <v>137</v>
      </c>
      <c r="C143" s="50"/>
      <c r="D143" s="81"/>
      <c r="E143" s="81">
        <v>1</v>
      </c>
      <c r="F143" s="81"/>
      <c r="G143" s="81"/>
      <c r="H143" s="98">
        <f t="shared" si="15"/>
        <v>2</v>
      </c>
      <c r="I143" s="98">
        <f t="shared" si="16"/>
        <v>14</v>
      </c>
      <c r="J143" s="98">
        <f t="shared" si="16"/>
        <v>5</v>
      </c>
      <c r="K143" s="98" t="str">
        <f t="shared" si="16"/>
        <v/>
      </c>
      <c r="L143" s="98" t="str">
        <f t="shared" si="16"/>
        <v/>
      </c>
      <c r="M143" s="96" t="str">
        <f t="shared" si="14"/>
        <v/>
      </c>
      <c r="N143" s="23" t="str">
        <f t="shared" si="17"/>
        <v>2.14.5.</v>
      </c>
      <c r="O143" s="48" t="s">
        <v>50</v>
      </c>
      <c r="P143" s="227" t="str">
        <f>IF('Форма для заполнения (ОО)'!P143="","",'Форма для заполнения (ОО)'!P143)</f>
        <v/>
      </c>
      <c r="Q143" s="10" t="str">
        <f>IF('Форма для заполнения (ОО)'!Q143="","",'Форма для заполнения (ОО)'!Q143)</f>
        <v/>
      </c>
      <c r="R143" s="169" t="s">
        <v>392</v>
      </c>
      <c r="S143" s="14" t="str">
        <f>'Форма для заполнения (ОО)'!S143</f>
        <v/>
      </c>
      <c r="T143" s="10"/>
      <c r="U143" s="10" t="s">
        <v>496</v>
      </c>
      <c r="V143" s="187" t="s">
        <v>183</v>
      </c>
      <c r="W143" s="31" t="s">
        <v>398</v>
      </c>
      <c r="X143" s="12"/>
      <c r="Y143" s="14"/>
      <c r="Z143" s="10"/>
    </row>
    <row r="144" spans="1:26" ht="31" x14ac:dyDescent="0.35">
      <c r="A144" s="235"/>
      <c r="B144" s="159">
        <v>138</v>
      </c>
      <c r="C144" s="50"/>
      <c r="D144" s="81"/>
      <c r="E144" s="81">
        <v>1</v>
      </c>
      <c r="F144" s="81"/>
      <c r="G144" s="81"/>
      <c r="H144" s="98">
        <f t="shared" si="15"/>
        <v>2</v>
      </c>
      <c r="I144" s="98">
        <f t="shared" si="16"/>
        <v>14</v>
      </c>
      <c r="J144" s="98">
        <f t="shared" si="16"/>
        <v>6</v>
      </c>
      <c r="K144" s="98" t="str">
        <f t="shared" si="16"/>
        <v/>
      </c>
      <c r="L144" s="98" t="str">
        <f t="shared" si="16"/>
        <v/>
      </c>
      <c r="M144" s="96" t="str">
        <f t="shared" si="14"/>
        <v/>
      </c>
      <c r="N144" s="23" t="str">
        <f t="shared" si="17"/>
        <v>2.14.6.</v>
      </c>
      <c r="O144" s="48" t="s">
        <v>51</v>
      </c>
      <c r="P144" s="227" t="str">
        <f>IF('Форма для заполнения (ОО)'!P144="","",'Форма для заполнения (ОО)'!P144)</f>
        <v/>
      </c>
      <c r="Q144" s="10" t="str">
        <f>IF('Форма для заполнения (ОО)'!Q144="","",'Форма для заполнения (ОО)'!Q144)</f>
        <v/>
      </c>
      <c r="R144" s="169" t="s">
        <v>392</v>
      </c>
      <c r="S144" s="14" t="str">
        <f>'Форма для заполнения (ОО)'!S144</f>
        <v/>
      </c>
      <c r="T144" s="10"/>
      <c r="U144" s="10" t="s">
        <v>496</v>
      </c>
      <c r="V144" s="187" t="s">
        <v>183</v>
      </c>
      <c r="W144" s="31" t="s">
        <v>398</v>
      </c>
      <c r="X144" s="12"/>
      <c r="Y144" s="14"/>
      <c r="Z144" s="10"/>
    </row>
    <row r="145" spans="1:26" ht="46.5" x14ac:dyDescent="0.35">
      <c r="A145" s="235"/>
      <c r="B145" s="159">
        <v>139</v>
      </c>
      <c r="C145" s="50"/>
      <c r="D145" s="81"/>
      <c r="E145" s="81">
        <v>1</v>
      </c>
      <c r="F145" s="81"/>
      <c r="G145" s="81"/>
      <c r="H145" s="98">
        <f t="shared" si="15"/>
        <v>2</v>
      </c>
      <c r="I145" s="98">
        <f t="shared" si="16"/>
        <v>14</v>
      </c>
      <c r="J145" s="98">
        <f t="shared" si="16"/>
        <v>7</v>
      </c>
      <c r="K145" s="98" t="str">
        <f t="shared" si="16"/>
        <v/>
      </c>
      <c r="L145" s="98" t="str">
        <f t="shared" si="16"/>
        <v/>
      </c>
      <c r="M145" s="135" t="str">
        <f t="shared" si="14"/>
        <v/>
      </c>
      <c r="N145" s="23" t="str">
        <f t="shared" si="17"/>
        <v>2.14.7.</v>
      </c>
      <c r="O145" s="21" t="s">
        <v>96</v>
      </c>
      <c r="P145" s="227" t="str">
        <f>IF('Форма для заполнения (ОО)'!P145="","",'Форма для заполнения (ОО)'!P145)</f>
        <v/>
      </c>
      <c r="Q145" s="11"/>
      <c r="R145" s="12"/>
      <c r="S145" s="14" t="str">
        <f>'Форма для заполнения (ОО)'!S145</f>
        <v/>
      </c>
      <c r="T145" s="10"/>
      <c r="U145" s="10" t="s">
        <v>496</v>
      </c>
      <c r="V145" s="188" t="s">
        <v>183</v>
      </c>
      <c r="W145" s="32" t="s">
        <v>432</v>
      </c>
      <c r="X145" s="12"/>
      <c r="Y145" s="14"/>
      <c r="Z145" s="10"/>
    </row>
    <row r="146" spans="1:26" ht="46.5" x14ac:dyDescent="0.35">
      <c r="A146" s="235"/>
      <c r="B146" s="159">
        <v>140</v>
      </c>
      <c r="C146" s="50"/>
      <c r="D146" s="81"/>
      <c r="E146" s="81">
        <v>1</v>
      </c>
      <c r="F146" s="81"/>
      <c r="G146" s="81"/>
      <c r="H146" s="98">
        <f t="shared" si="15"/>
        <v>2</v>
      </c>
      <c r="I146" s="98">
        <f t="shared" si="16"/>
        <v>14</v>
      </c>
      <c r="J146" s="98">
        <f t="shared" si="16"/>
        <v>8</v>
      </c>
      <c r="K146" s="98" t="str">
        <f t="shared" si="16"/>
        <v/>
      </c>
      <c r="L146" s="98" t="str">
        <f t="shared" si="16"/>
        <v/>
      </c>
      <c r="M146" s="135" t="str">
        <f t="shared" si="14"/>
        <v/>
      </c>
      <c r="N146" s="23" t="str">
        <f t="shared" si="17"/>
        <v>2.14.8.</v>
      </c>
      <c r="O146" s="21" t="s">
        <v>252</v>
      </c>
      <c r="P146" s="227" t="str">
        <f>IF('Форма для заполнения (ОО)'!P146="","",'Форма для заполнения (ОО)'!P146)</f>
        <v/>
      </c>
      <c r="Q146" s="11"/>
      <c r="R146" s="169" t="s">
        <v>80</v>
      </c>
      <c r="S146" s="14" t="str">
        <f>'Форма для заполнения (ОО)'!S146</f>
        <v/>
      </c>
      <c r="T146" s="10"/>
      <c r="U146" s="10" t="s">
        <v>496</v>
      </c>
      <c r="V146" s="193" t="s">
        <v>422</v>
      </c>
      <c r="W146" s="32" t="s">
        <v>432</v>
      </c>
      <c r="X146" s="12"/>
      <c r="Y146" s="14"/>
      <c r="Z146" s="10"/>
    </row>
    <row r="147" spans="1:26" ht="108.5" x14ac:dyDescent="0.35">
      <c r="A147" s="235"/>
      <c r="B147" s="159">
        <v>141</v>
      </c>
      <c r="C147" s="50"/>
      <c r="D147" s="81"/>
      <c r="E147" s="81">
        <v>1</v>
      </c>
      <c r="F147" s="81"/>
      <c r="G147" s="81"/>
      <c r="H147" s="98">
        <f t="shared" si="15"/>
        <v>2</v>
      </c>
      <c r="I147" s="98">
        <f t="shared" si="16"/>
        <v>14</v>
      </c>
      <c r="J147" s="98">
        <f t="shared" si="16"/>
        <v>9</v>
      </c>
      <c r="K147" s="98" t="str">
        <f t="shared" si="16"/>
        <v/>
      </c>
      <c r="L147" s="98" t="str">
        <f t="shared" si="16"/>
        <v/>
      </c>
      <c r="M147" s="135" t="str">
        <f t="shared" si="14"/>
        <v/>
      </c>
      <c r="N147" s="23" t="str">
        <f t="shared" si="17"/>
        <v>2.14.9.</v>
      </c>
      <c r="O147" s="20" t="s">
        <v>73</v>
      </c>
      <c r="P147" s="227" t="str">
        <f>IF('Форма для заполнения (ОО)'!P147="","",'Форма для заполнения (ОО)'!P147)</f>
        <v/>
      </c>
      <c r="Q147" s="11"/>
      <c r="R147" s="12"/>
      <c r="S147" s="14" t="str">
        <f>'Форма для заполнения (ОО)'!S147</f>
        <v/>
      </c>
      <c r="T147" s="10"/>
      <c r="U147" s="10" t="s">
        <v>496</v>
      </c>
      <c r="V147" s="188" t="s">
        <v>183</v>
      </c>
      <c r="W147" s="116" t="s">
        <v>499</v>
      </c>
      <c r="X147" s="12"/>
      <c r="Y147" s="14"/>
      <c r="Z147" s="10"/>
    </row>
    <row r="148" spans="1:26" ht="108.5" x14ac:dyDescent="0.35">
      <c r="A148" s="236"/>
      <c r="B148" s="164">
        <v>142</v>
      </c>
      <c r="C148" s="50"/>
      <c r="D148" s="81"/>
      <c r="E148" s="81">
        <v>1</v>
      </c>
      <c r="F148" s="81"/>
      <c r="G148" s="81"/>
      <c r="H148" s="98">
        <f t="shared" si="15"/>
        <v>2</v>
      </c>
      <c r="I148" s="98">
        <f t="shared" si="16"/>
        <v>14</v>
      </c>
      <c r="J148" s="98">
        <f t="shared" si="16"/>
        <v>10</v>
      </c>
      <c r="K148" s="98" t="str">
        <f t="shared" si="16"/>
        <v/>
      </c>
      <c r="L148" s="98" t="str">
        <f t="shared" si="16"/>
        <v/>
      </c>
      <c r="M148" s="135" t="str">
        <f t="shared" si="14"/>
        <v/>
      </c>
      <c r="N148" s="23" t="str">
        <f t="shared" si="17"/>
        <v>2.14.10.</v>
      </c>
      <c r="O148" s="20" t="s">
        <v>375</v>
      </c>
      <c r="P148" s="227" t="str">
        <f>IF('Форма для заполнения (ОО)'!P148="","",'Форма для заполнения (ОО)'!P148)</f>
        <v/>
      </c>
      <c r="Q148" s="11"/>
      <c r="R148" s="12"/>
      <c r="S148" s="14" t="str">
        <f>'Форма для заполнения (ОО)'!S148</f>
        <v/>
      </c>
      <c r="T148" s="10"/>
      <c r="U148" s="10" t="s">
        <v>496</v>
      </c>
      <c r="V148" s="188" t="s">
        <v>183</v>
      </c>
      <c r="W148" s="116" t="s">
        <v>499</v>
      </c>
      <c r="X148" s="12"/>
      <c r="Y148" s="14"/>
      <c r="Z148" s="10"/>
    </row>
    <row r="149" spans="1:26" s="147" customFormat="1" ht="31" x14ac:dyDescent="0.45">
      <c r="A149" s="45" t="s">
        <v>237</v>
      </c>
      <c r="B149" s="42">
        <v>143</v>
      </c>
      <c r="C149" s="42">
        <v>1</v>
      </c>
      <c r="D149" s="42"/>
      <c r="E149" s="42"/>
      <c r="F149" s="42"/>
      <c r="G149" s="42"/>
      <c r="H149" s="148">
        <f t="shared" si="15"/>
        <v>3</v>
      </c>
      <c r="I149" s="148" t="str">
        <f t="shared" si="16"/>
        <v/>
      </c>
      <c r="J149" s="148" t="str">
        <f t="shared" si="16"/>
        <v/>
      </c>
      <c r="K149" s="148" t="str">
        <f t="shared" si="16"/>
        <v/>
      </c>
      <c r="L149" s="148" t="str">
        <f t="shared" si="16"/>
        <v/>
      </c>
      <c r="M149" s="149" t="str">
        <f t="shared" si="14"/>
        <v/>
      </c>
      <c r="N149" s="122" t="str">
        <f t="shared" si="17"/>
        <v>3.</v>
      </c>
      <c r="O149" s="49" t="s">
        <v>236</v>
      </c>
      <c r="P149" s="229"/>
      <c r="Q149" s="42"/>
      <c r="R149" s="43"/>
      <c r="S149" s="49">
        <f>'Форма для заполнения (ОО)'!S149</f>
        <v>0</v>
      </c>
      <c r="T149" s="43"/>
      <c r="U149" s="10" t="s">
        <v>496</v>
      </c>
      <c r="V149" s="43"/>
      <c r="W149" s="43"/>
      <c r="X149" s="43"/>
      <c r="Y149" s="49">
        <f>SUM(Y150:Y165)</f>
        <v>0</v>
      </c>
      <c r="Z149" s="43"/>
    </row>
    <row r="150" spans="1:26" ht="108.5" x14ac:dyDescent="0.35">
      <c r="A150" s="232" t="s">
        <v>234</v>
      </c>
      <c r="B150" s="159">
        <v>144</v>
      </c>
      <c r="C150" s="50"/>
      <c r="D150" s="81">
        <v>1</v>
      </c>
      <c r="E150" s="81"/>
      <c r="F150" s="81"/>
      <c r="G150" s="81"/>
      <c r="H150" s="98">
        <f t="shared" si="15"/>
        <v>3</v>
      </c>
      <c r="I150" s="98">
        <f t="shared" si="16"/>
        <v>1</v>
      </c>
      <c r="J150" s="98" t="str">
        <f t="shared" si="16"/>
        <v/>
      </c>
      <c r="K150" s="98" t="str">
        <f t="shared" si="16"/>
        <v/>
      </c>
      <c r="L150" s="98" t="str">
        <f t="shared" si="16"/>
        <v/>
      </c>
      <c r="M150" s="135" t="str">
        <f t="shared" si="14"/>
        <v/>
      </c>
      <c r="N150" s="70" t="str">
        <f t="shared" si="17"/>
        <v>3.1.</v>
      </c>
      <c r="O150" s="27" t="s">
        <v>349</v>
      </c>
      <c r="P150" s="227" t="str">
        <f>IF('Форма для заполнения (ОО)'!P150="","",'Форма для заполнения (ОО)'!P150)</f>
        <v/>
      </c>
      <c r="Q150" s="10" t="str">
        <f>IF('Форма для заполнения (ОО)'!Q150="","",'Форма для заполнения (ОО)'!Q150)</f>
        <v/>
      </c>
      <c r="R150" s="171" t="s">
        <v>78</v>
      </c>
      <c r="S150" s="14" t="str">
        <f>'Форма для заполнения (ОО)'!S150</f>
        <v/>
      </c>
      <c r="T150" s="10"/>
      <c r="U150" s="10" t="s">
        <v>496</v>
      </c>
      <c r="V150" s="188" t="s">
        <v>183</v>
      </c>
      <c r="W150" s="116" t="s">
        <v>499</v>
      </c>
      <c r="X150" s="19"/>
      <c r="Y150" s="14"/>
      <c r="Z150" s="10"/>
    </row>
    <row r="151" spans="1:26" ht="31" x14ac:dyDescent="0.35">
      <c r="A151" s="232"/>
      <c r="B151" s="159">
        <v>145</v>
      </c>
      <c r="C151" s="50"/>
      <c r="D151" s="81"/>
      <c r="E151" s="81">
        <v>1</v>
      </c>
      <c r="F151" s="81"/>
      <c r="G151" s="81"/>
      <c r="H151" s="98">
        <f t="shared" si="15"/>
        <v>3</v>
      </c>
      <c r="I151" s="98">
        <f t="shared" si="16"/>
        <v>1</v>
      </c>
      <c r="J151" s="98">
        <f t="shared" si="16"/>
        <v>1</v>
      </c>
      <c r="K151" s="98" t="str">
        <f t="shared" si="16"/>
        <v/>
      </c>
      <c r="L151" s="98" t="str">
        <f t="shared" si="16"/>
        <v/>
      </c>
      <c r="M151" s="96" t="str">
        <f t="shared" si="14"/>
        <v/>
      </c>
      <c r="N151" s="23" t="str">
        <f t="shared" si="17"/>
        <v>3.1.1.</v>
      </c>
      <c r="O151" s="131" t="s">
        <v>168</v>
      </c>
      <c r="P151" s="227" t="str">
        <f>IF('Форма для заполнения (ОО)'!P151="","",'Форма для заполнения (ОО)'!P151)</f>
        <v/>
      </c>
      <c r="Q151" s="10" t="str">
        <f>IF('Форма для заполнения (ОО)'!Q151="","",'Форма для заполнения (ОО)'!Q151)</f>
        <v/>
      </c>
      <c r="R151" s="169" t="s">
        <v>129</v>
      </c>
      <c r="S151" s="14" t="str">
        <f>'Форма для заполнения (ОО)'!S151</f>
        <v/>
      </c>
      <c r="T151" s="10"/>
      <c r="U151" s="10" t="s">
        <v>496</v>
      </c>
      <c r="V151" s="187" t="s">
        <v>183</v>
      </c>
      <c r="W151" s="31" t="s">
        <v>398</v>
      </c>
      <c r="X151" s="12"/>
      <c r="Y151" s="14"/>
      <c r="Z151" s="10"/>
    </row>
    <row r="152" spans="1:26" ht="31" x14ac:dyDescent="0.35">
      <c r="A152" s="232"/>
      <c r="B152" s="159">
        <v>146</v>
      </c>
      <c r="C152" s="50"/>
      <c r="D152" s="81"/>
      <c r="E152" s="81">
        <v>1</v>
      </c>
      <c r="F152" s="81"/>
      <c r="G152" s="81"/>
      <c r="H152" s="98">
        <f t="shared" si="15"/>
        <v>3</v>
      </c>
      <c r="I152" s="98">
        <f t="shared" si="16"/>
        <v>1</v>
      </c>
      <c r="J152" s="98">
        <f t="shared" si="16"/>
        <v>2</v>
      </c>
      <c r="K152" s="98" t="str">
        <f t="shared" si="16"/>
        <v/>
      </c>
      <c r="L152" s="98" t="str">
        <f t="shared" si="16"/>
        <v/>
      </c>
      <c r="M152" s="96" t="str">
        <f t="shared" si="14"/>
        <v/>
      </c>
      <c r="N152" s="23" t="str">
        <f t="shared" si="17"/>
        <v>3.1.2.</v>
      </c>
      <c r="O152" s="155" t="s">
        <v>250</v>
      </c>
      <c r="P152" s="227" t="str">
        <f>IF('Форма для заполнения (ОО)'!P152="","",'Форма для заполнения (ОО)'!P152)</f>
        <v/>
      </c>
      <c r="Q152" s="10" t="str">
        <f>IF('Форма для заполнения (ОО)'!Q152="","",'Форма для заполнения (ОО)'!Q152)</f>
        <v/>
      </c>
      <c r="R152" s="169" t="s">
        <v>129</v>
      </c>
      <c r="S152" s="14" t="str">
        <f>'Форма для заполнения (ОО)'!S152</f>
        <v/>
      </c>
      <c r="T152" s="10"/>
      <c r="U152" s="10" t="s">
        <v>496</v>
      </c>
      <c r="V152" s="187" t="s">
        <v>183</v>
      </c>
      <c r="W152" s="31" t="s">
        <v>398</v>
      </c>
      <c r="X152" s="12"/>
      <c r="Y152" s="14"/>
      <c r="Z152" s="10"/>
    </row>
    <row r="153" spans="1:26" ht="31" x14ac:dyDescent="0.35">
      <c r="A153" s="232"/>
      <c r="B153" s="159">
        <v>147</v>
      </c>
      <c r="C153" s="50"/>
      <c r="D153" s="81"/>
      <c r="E153" s="81">
        <v>1</v>
      </c>
      <c r="F153" s="81"/>
      <c r="G153" s="81"/>
      <c r="H153" s="98">
        <f t="shared" si="15"/>
        <v>3</v>
      </c>
      <c r="I153" s="98">
        <f t="shared" ref="I153:L168" si="18">IF(D153&lt;&gt;"",IF(I152="",1,I152+1),IF(H153&lt;&gt;H152,"",I152))</f>
        <v>1</v>
      </c>
      <c r="J153" s="98">
        <f t="shared" si="18"/>
        <v>3</v>
      </c>
      <c r="K153" s="98" t="str">
        <f t="shared" si="18"/>
        <v/>
      </c>
      <c r="L153" s="98" t="str">
        <f t="shared" si="18"/>
        <v/>
      </c>
      <c r="M153" s="96" t="str">
        <f t="shared" si="14"/>
        <v/>
      </c>
      <c r="N153" s="23" t="str">
        <f t="shared" si="17"/>
        <v>3.1.3.</v>
      </c>
      <c r="O153" s="131" t="s">
        <v>251</v>
      </c>
      <c r="P153" s="227" t="str">
        <f>IF('Форма для заполнения (ОО)'!P153="","",'Форма для заполнения (ОО)'!P153)</f>
        <v/>
      </c>
      <c r="Q153" s="10" t="str">
        <f>IF('Форма для заполнения (ОО)'!Q153="","",'Форма для заполнения (ОО)'!Q153)</f>
        <v/>
      </c>
      <c r="R153" s="169" t="s">
        <v>129</v>
      </c>
      <c r="S153" s="14" t="str">
        <f>'Форма для заполнения (ОО)'!S153</f>
        <v/>
      </c>
      <c r="T153" s="10"/>
      <c r="U153" s="10" t="s">
        <v>496</v>
      </c>
      <c r="V153" s="187" t="s">
        <v>183</v>
      </c>
      <c r="W153" s="31" t="s">
        <v>398</v>
      </c>
      <c r="X153" s="12"/>
      <c r="Y153" s="14"/>
      <c r="Z153" s="10"/>
    </row>
    <row r="154" spans="1:26" s="22" customFormat="1" ht="31" x14ac:dyDescent="0.35">
      <c r="A154" s="232"/>
      <c r="B154" s="159">
        <v>148</v>
      </c>
      <c r="C154" s="50"/>
      <c r="D154" s="81"/>
      <c r="E154" s="81">
        <v>1</v>
      </c>
      <c r="F154" s="81"/>
      <c r="G154" s="81"/>
      <c r="H154" s="98">
        <f t="shared" si="15"/>
        <v>3</v>
      </c>
      <c r="I154" s="98">
        <f t="shared" si="18"/>
        <v>1</v>
      </c>
      <c r="J154" s="98">
        <f t="shared" si="18"/>
        <v>4</v>
      </c>
      <c r="K154" s="98" t="str">
        <f t="shared" si="18"/>
        <v/>
      </c>
      <c r="L154" s="98" t="str">
        <f t="shared" si="18"/>
        <v/>
      </c>
      <c r="M154" s="96" t="str">
        <f t="shared" si="14"/>
        <v/>
      </c>
      <c r="N154" s="23" t="str">
        <f t="shared" si="17"/>
        <v>3.1.4.</v>
      </c>
      <c r="O154" s="131" t="s">
        <v>169</v>
      </c>
      <c r="P154" s="227" t="str">
        <f>IF('Форма для заполнения (ОО)'!P154="","",'Форма для заполнения (ОО)'!P154)</f>
        <v/>
      </c>
      <c r="Q154" s="10" t="str">
        <f>IF('Форма для заполнения (ОО)'!Q154="","",'Форма для заполнения (ОО)'!Q154)</f>
        <v/>
      </c>
      <c r="R154" s="171" t="s">
        <v>175</v>
      </c>
      <c r="S154" s="14" t="str">
        <f>'Форма для заполнения (ОО)'!S154</f>
        <v/>
      </c>
      <c r="T154" s="10"/>
      <c r="U154" s="10" t="s">
        <v>496</v>
      </c>
      <c r="V154" s="187" t="s">
        <v>183</v>
      </c>
      <c r="W154" s="31" t="s">
        <v>398</v>
      </c>
      <c r="X154" s="19"/>
      <c r="Y154" s="14"/>
      <c r="Z154" s="10"/>
    </row>
    <row r="155" spans="1:26" ht="45" x14ac:dyDescent="0.35">
      <c r="A155" s="234" t="s">
        <v>232</v>
      </c>
      <c r="B155" s="161">
        <v>149</v>
      </c>
      <c r="C155" s="50"/>
      <c r="D155" s="81">
        <v>1</v>
      </c>
      <c r="E155" s="81"/>
      <c r="F155" s="81"/>
      <c r="G155" s="81"/>
      <c r="H155" s="98">
        <f t="shared" si="15"/>
        <v>3</v>
      </c>
      <c r="I155" s="98">
        <f t="shared" si="18"/>
        <v>2</v>
      </c>
      <c r="J155" s="98" t="str">
        <f t="shared" si="18"/>
        <v/>
      </c>
      <c r="K155" s="98" t="str">
        <f t="shared" si="18"/>
        <v/>
      </c>
      <c r="L155" s="98" t="str">
        <f t="shared" si="18"/>
        <v/>
      </c>
      <c r="M155" s="96" t="str">
        <f t="shared" si="14"/>
        <v/>
      </c>
      <c r="N155" s="70" t="str">
        <f t="shared" si="17"/>
        <v>3.2.</v>
      </c>
      <c r="O155" s="53" t="s">
        <v>433</v>
      </c>
      <c r="P155" s="227" t="str">
        <f>IF('Форма для заполнения (ОО)'!P155="","",'Форма для заполнения (ОО)'!P155)</f>
        <v/>
      </c>
      <c r="Q155" s="11"/>
      <c r="R155" s="169" t="s">
        <v>129</v>
      </c>
      <c r="S155" s="14" t="str">
        <f>'Форма для заполнения (ОО)'!S155</f>
        <v/>
      </c>
      <c r="T155" s="10"/>
      <c r="U155" s="10" t="s">
        <v>496</v>
      </c>
      <c r="V155" s="187" t="s">
        <v>183</v>
      </c>
      <c r="W155" s="31" t="s">
        <v>398</v>
      </c>
      <c r="X155" s="12"/>
      <c r="Y155" s="14"/>
      <c r="Z155" s="10"/>
    </row>
    <row r="156" spans="1:26" ht="31" x14ac:dyDescent="0.35">
      <c r="A156" s="232"/>
      <c r="B156" s="159">
        <v>150</v>
      </c>
      <c r="C156" s="50"/>
      <c r="D156" s="81"/>
      <c r="E156" s="81">
        <v>1</v>
      </c>
      <c r="F156" s="81"/>
      <c r="G156" s="81"/>
      <c r="H156" s="98">
        <f t="shared" si="15"/>
        <v>3</v>
      </c>
      <c r="I156" s="98">
        <f t="shared" si="18"/>
        <v>2</v>
      </c>
      <c r="J156" s="98">
        <f t="shared" si="18"/>
        <v>1</v>
      </c>
      <c r="K156" s="98" t="str">
        <f t="shared" si="18"/>
        <v/>
      </c>
      <c r="L156" s="98" t="str">
        <f t="shared" si="18"/>
        <v/>
      </c>
      <c r="M156" s="96" t="str">
        <f t="shared" si="14"/>
        <v/>
      </c>
      <c r="N156" s="23" t="str">
        <f t="shared" si="17"/>
        <v>3.2.1.</v>
      </c>
      <c r="O156" s="131" t="s">
        <v>281</v>
      </c>
      <c r="P156" s="227" t="str">
        <f>IF('Форма для заполнения (ОО)'!P156="","",'Форма для заполнения (ОО)'!P156)</f>
        <v/>
      </c>
      <c r="Q156" s="11"/>
      <c r="R156" s="169" t="s">
        <v>129</v>
      </c>
      <c r="S156" s="14" t="str">
        <f>'Форма для заполнения (ОО)'!S156</f>
        <v/>
      </c>
      <c r="T156" s="10"/>
      <c r="U156" s="10" t="s">
        <v>496</v>
      </c>
      <c r="V156" s="187" t="s">
        <v>183</v>
      </c>
      <c r="W156" s="31" t="s">
        <v>398</v>
      </c>
      <c r="X156" s="12"/>
      <c r="Y156" s="14"/>
      <c r="Z156" s="10"/>
    </row>
    <row r="157" spans="1:26" ht="45" x14ac:dyDescent="0.35">
      <c r="A157" s="232"/>
      <c r="B157" s="159">
        <v>151</v>
      </c>
      <c r="C157" s="50"/>
      <c r="D157" s="81">
        <v>1</v>
      </c>
      <c r="E157" s="81"/>
      <c r="F157" s="81"/>
      <c r="G157" s="81"/>
      <c r="H157" s="98">
        <f t="shared" si="15"/>
        <v>3</v>
      </c>
      <c r="I157" s="98">
        <f t="shared" si="18"/>
        <v>3</v>
      </c>
      <c r="J157" s="98" t="str">
        <f t="shared" si="18"/>
        <v/>
      </c>
      <c r="K157" s="98" t="str">
        <f t="shared" si="18"/>
        <v/>
      </c>
      <c r="L157" s="98" t="str">
        <f t="shared" si="18"/>
        <v/>
      </c>
      <c r="M157" s="96" t="str">
        <f t="shared" si="14"/>
        <v/>
      </c>
      <c r="N157" s="70" t="str">
        <f t="shared" si="17"/>
        <v>3.3.</v>
      </c>
      <c r="O157" s="53" t="s">
        <v>271</v>
      </c>
      <c r="P157" s="227" t="str">
        <f>IF('Форма для заполнения (ОО)'!P157="","",'Форма для заполнения (ОО)'!P157)</f>
        <v/>
      </c>
      <c r="Q157" s="11"/>
      <c r="R157" s="169" t="s">
        <v>129</v>
      </c>
      <c r="S157" s="14" t="str">
        <f>'Форма для заполнения (ОО)'!S157</f>
        <v/>
      </c>
      <c r="T157" s="10"/>
      <c r="U157" s="10" t="s">
        <v>496</v>
      </c>
      <c r="V157" s="187" t="s">
        <v>183</v>
      </c>
      <c r="W157" s="31" t="s">
        <v>398</v>
      </c>
      <c r="X157" s="12"/>
      <c r="Y157" s="14"/>
      <c r="Z157" s="10"/>
    </row>
    <row r="158" spans="1:26" ht="31" x14ac:dyDescent="0.35">
      <c r="A158" s="232"/>
      <c r="B158" s="159">
        <v>152</v>
      </c>
      <c r="C158" s="50"/>
      <c r="D158" s="81"/>
      <c r="E158" s="81">
        <v>1</v>
      </c>
      <c r="F158" s="81"/>
      <c r="G158" s="81"/>
      <c r="H158" s="98">
        <f t="shared" si="15"/>
        <v>3</v>
      </c>
      <c r="I158" s="98">
        <f t="shared" si="18"/>
        <v>3</v>
      </c>
      <c r="J158" s="98">
        <f t="shared" si="18"/>
        <v>1</v>
      </c>
      <c r="K158" s="98" t="str">
        <f t="shared" si="18"/>
        <v/>
      </c>
      <c r="L158" s="98" t="str">
        <f t="shared" si="18"/>
        <v/>
      </c>
      <c r="M158" s="96" t="str">
        <f t="shared" si="14"/>
        <v/>
      </c>
      <c r="N158" s="23" t="str">
        <f t="shared" si="17"/>
        <v>3.3.1.</v>
      </c>
      <c r="O158" s="131" t="s">
        <v>281</v>
      </c>
      <c r="P158" s="227" t="str">
        <f>IF('Форма для заполнения (ОО)'!P158="","",'Форма для заполнения (ОО)'!P158)</f>
        <v/>
      </c>
      <c r="Q158" s="11"/>
      <c r="R158" s="169" t="s">
        <v>129</v>
      </c>
      <c r="S158" s="14" t="str">
        <f>'Форма для заполнения (ОО)'!S158</f>
        <v/>
      </c>
      <c r="T158" s="10"/>
      <c r="U158" s="10" t="s">
        <v>496</v>
      </c>
      <c r="V158" s="187" t="s">
        <v>183</v>
      </c>
      <c r="W158" s="31" t="s">
        <v>398</v>
      </c>
      <c r="X158" s="12"/>
      <c r="Y158" s="14"/>
      <c r="Z158" s="10"/>
    </row>
    <row r="159" spans="1:26" ht="31" x14ac:dyDescent="0.35">
      <c r="A159" s="232"/>
      <c r="B159" s="165">
        <v>153</v>
      </c>
      <c r="C159" s="53"/>
      <c r="D159" s="84">
        <v>1</v>
      </c>
      <c r="E159" s="84"/>
      <c r="F159" s="84"/>
      <c r="G159" s="84"/>
      <c r="H159" s="100">
        <f t="shared" si="15"/>
        <v>3</v>
      </c>
      <c r="I159" s="100">
        <f t="shared" si="18"/>
        <v>4</v>
      </c>
      <c r="J159" s="100" t="str">
        <f t="shared" si="18"/>
        <v/>
      </c>
      <c r="K159" s="100" t="str">
        <f t="shared" si="18"/>
        <v/>
      </c>
      <c r="L159" s="100" t="str">
        <f t="shared" si="18"/>
        <v/>
      </c>
      <c r="M159" s="96" t="str">
        <f t="shared" si="14"/>
        <v/>
      </c>
      <c r="N159" s="67" t="str">
        <f t="shared" si="17"/>
        <v>3.4.</v>
      </c>
      <c r="O159" s="25" t="s">
        <v>272</v>
      </c>
      <c r="P159" s="227" t="str">
        <f>IF('Форма для заполнения (ОО)'!P159="","",'Форма для заполнения (ОО)'!P159)</f>
        <v/>
      </c>
      <c r="Q159" s="11"/>
      <c r="R159" s="169" t="s">
        <v>129</v>
      </c>
      <c r="S159" s="14" t="str">
        <f>'Форма для заполнения (ОО)'!S159</f>
        <v/>
      </c>
      <c r="T159" s="10"/>
      <c r="U159" s="10" t="s">
        <v>496</v>
      </c>
      <c r="V159" s="187" t="s">
        <v>183</v>
      </c>
      <c r="W159" s="31" t="s">
        <v>398</v>
      </c>
      <c r="X159" s="12"/>
      <c r="Y159" s="14"/>
      <c r="Z159" s="10"/>
    </row>
    <row r="160" spans="1:26" ht="108.5" x14ac:dyDescent="0.35">
      <c r="A160" s="46" t="s">
        <v>233</v>
      </c>
      <c r="B160" s="161">
        <v>154</v>
      </c>
      <c r="C160" s="50"/>
      <c r="D160" s="81">
        <v>1</v>
      </c>
      <c r="E160" s="81"/>
      <c r="F160" s="81"/>
      <c r="G160" s="81"/>
      <c r="H160" s="98">
        <f t="shared" si="15"/>
        <v>3</v>
      </c>
      <c r="I160" s="98">
        <f t="shared" si="18"/>
        <v>5</v>
      </c>
      <c r="J160" s="98" t="str">
        <f t="shared" si="18"/>
        <v/>
      </c>
      <c r="K160" s="98" t="str">
        <f t="shared" si="18"/>
        <v/>
      </c>
      <c r="L160" s="98" t="str">
        <f t="shared" si="18"/>
        <v/>
      </c>
      <c r="M160" s="96" t="str">
        <f t="shared" si="14"/>
        <v/>
      </c>
      <c r="N160" s="70" t="str">
        <f t="shared" si="17"/>
        <v>3.5.</v>
      </c>
      <c r="O160" s="53" t="s">
        <v>273</v>
      </c>
      <c r="P160" s="227" t="str">
        <f>IF('Форма для заполнения (ОО)'!P160="","",'Форма для заполнения (ОО)'!P160)</f>
        <v/>
      </c>
      <c r="Q160" s="11"/>
      <c r="R160" s="169" t="s">
        <v>129</v>
      </c>
      <c r="S160" s="14" t="str">
        <f>'Форма для заполнения (ОО)'!S160</f>
        <v/>
      </c>
      <c r="T160" s="10"/>
      <c r="U160" s="10" t="s">
        <v>496</v>
      </c>
      <c r="V160" s="187" t="s">
        <v>183</v>
      </c>
      <c r="W160" s="116" t="s">
        <v>499</v>
      </c>
      <c r="X160" s="12"/>
      <c r="Y160" s="14"/>
      <c r="Z160" s="10"/>
    </row>
    <row r="161" spans="1:26" ht="31" x14ac:dyDescent="0.35">
      <c r="A161" s="231" t="s">
        <v>258</v>
      </c>
      <c r="B161" s="50">
        <v>155</v>
      </c>
      <c r="C161" s="50"/>
      <c r="D161" s="81">
        <v>1</v>
      </c>
      <c r="E161" s="81"/>
      <c r="F161" s="81"/>
      <c r="G161" s="81"/>
      <c r="H161" s="98">
        <f t="shared" si="15"/>
        <v>3</v>
      </c>
      <c r="I161" s="98">
        <f t="shared" si="18"/>
        <v>6</v>
      </c>
      <c r="J161" s="98" t="str">
        <f t="shared" si="18"/>
        <v/>
      </c>
      <c r="K161" s="98" t="str">
        <f t="shared" si="18"/>
        <v/>
      </c>
      <c r="L161" s="98" t="str">
        <f t="shared" si="18"/>
        <v/>
      </c>
      <c r="M161" s="96" t="str">
        <f t="shared" si="14"/>
        <v/>
      </c>
      <c r="N161" s="70" t="str">
        <f t="shared" si="17"/>
        <v>3.6.</v>
      </c>
      <c r="O161" s="53" t="s">
        <v>274</v>
      </c>
      <c r="P161" s="227" t="str">
        <f>IF('Форма для заполнения (ОО)'!P161="","",'Форма для заполнения (ОО)'!P161)</f>
        <v/>
      </c>
      <c r="Q161" s="11"/>
      <c r="R161" s="169" t="s">
        <v>129</v>
      </c>
      <c r="S161" s="14" t="str">
        <f>'Форма для заполнения (ОО)'!S161</f>
        <v/>
      </c>
      <c r="T161" s="10"/>
      <c r="U161" s="10" t="s">
        <v>496</v>
      </c>
      <c r="V161" s="187" t="s">
        <v>183</v>
      </c>
      <c r="W161" s="31" t="s">
        <v>398</v>
      </c>
      <c r="X161" s="12"/>
      <c r="Y161" s="14"/>
      <c r="Z161" s="10"/>
    </row>
    <row r="162" spans="1:26" ht="31" x14ac:dyDescent="0.35">
      <c r="A162" s="231"/>
      <c r="B162" s="50">
        <v>156</v>
      </c>
      <c r="C162" s="50"/>
      <c r="D162" s="81"/>
      <c r="E162" s="81">
        <v>1</v>
      </c>
      <c r="F162" s="81"/>
      <c r="G162" s="81"/>
      <c r="H162" s="98">
        <f t="shared" si="15"/>
        <v>3</v>
      </c>
      <c r="I162" s="98">
        <f t="shared" si="18"/>
        <v>6</v>
      </c>
      <c r="J162" s="98">
        <f t="shared" si="18"/>
        <v>1</v>
      </c>
      <c r="K162" s="98" t="str">
        <f t="shared" si="18"/>
        <v/>
      </c>
      <c r="L162" s="98" t="str">
        <f t="shared" si="18"/>
        <v/>
      </c>
      <c r="M162" s="96" t="str">
        <f t="shared" si="14"/>
        <v/>
      </c>
      <c r="N162" s="23" t="str">
        <f t="shared" si="17"/>
        <v>3.6.1.</v>
      </c>
      <c r="O162" s="152" t="s">
        <v>434</v>
      </c>
      <c r="P162" s="227" t="str">
        <f>IF('Форма для заполнения (ОО)'!P162="","",'Форма для заполнения (ОО)'!P162)</f>
        <v/>
      </c>
      <c r="Q162" s="11"/>
      <c r="R162" s="169" t="s">
        <v>129</v>
      </c>
      <c r="S162" s="14" t="str">
        <f>'Форма для заполнения (ОО)'!S162</f>
        <v/>
      </c>
      <c r="T162" s="10"/>
      <c r="U162" s="10" t="s">
        <v>496</v>
      </c>
      <c r="V162" s="187" t="s">
        <v>183</v>
      </c>
      <c r="W162" s="31" t="s">
        <v>398</v>
      </c>
      <c r="X162" s="12"/>
      <c r="Y162" s="14"/>
      <c r="Z162" s="10"/>
    </row>
    <row r="163" spans="1:26" ht="31" x14ac:dyDescent="0.35">
      <c r="A163" s="231"/>
      <c r="B163" s="50">
        <v>157</v>
      </c>
      <c r="C163" s="50"/>
      <c r="D163" s="81"/>
      <c r="E163" s="81">
        <v>1</v>
      </c>
      <c r="F163" s="81"/>
      <c r="G163" s="81"/>
      <c r="H163" s="98">
        <f t="shared" si="15"/>
        <v>3</v>
      </c>
      <c r="I163" s="98">
        <f t="shared" si="18"/>
        <v>6</v>
      </c>
      <c r="J163" s="98">
        <f t="shared" si="18"/>
        <v>2</v>
      </c>
      <c r="K163" s="98" t="str">
        <f t="shared" si="18"/>
        <v/>
      </c>
      <c r="L163" s="98" t="str">
        <f t="shared" si="18"/>
        <v/>
      </c>
      <c r="M163" s="96" t="str">
        <f t="shared" si="14"/>
        <v/>
      </c>
      <c r="N163" s="23" t="str">
        <f t="shared" si="17"/>
        <v>3.6.2.</v>
      </c>
      <c r="O163" s="152" t="s">
        <v>263</v>
      </c>
      <c r="P163" s="227" t="str">
        <f>IF('Форма для заполнения (ОО)'!P163="","",'Форма для заполнения (ОО)'!P163)</f>
        <v/>
      </c>
      <c r="Q163" s="11"/>
      <c r="R163" s="169" t="s">
        <v>129</v>
      </c>
      <c r="S163" s="14" t="str">
        <f>'Форма для заполнения (ОО)'!S163</f>
        <v/>
      </c>
      <c r="T163" s="10"/>
      <c r="U163" s="10" t="s">
        <v>496</v>
      </c>
      <c r="V163" s="187" t="s">
        <v>183</v>
      </c>
      <c r="W163" s="31" t="s">
        <v>398</v>
      </c>
      <c r="X163" s="12"/>
      <c r="Y163" s="14"/>
      <c r="Z163" s="10"/>
    </row>
    <row r="164" spans="1:26" ht="45" x14ac:dyDescent="0.35">
      <c r="A164" s="231"/>
      <c r="B164" s="50">
        <v>158</v>
      </c>
      <c r="C164" s="50"/>
      <c r="D164" s="81">
        <v>1</v>
      </c>
      <c r="E164" s="81"/>
      <c r="F164" s="81"/>
      <c r="G164" s="81"/>
      <c r="H164" s="98">
        <f t="shared" si="15"/>
        <v>3</v>
      </c>
      <c r="I164" s="98">
        <f t="shared" si="18"/>
        <v>7</v>
      </c>
      <c r="J164" s="98" t="str">
        <f t="shared" si="18"/>
        <v/>
      </c>
      <c r="K164" s="98" t="str">
        <f t="shared" si="18"/>
        <v/>
      </c>
      <c r="L164" s="98" t="str">
        <f t="shared" si="18"/>
        <v/>
      </c>
      <c r="M164" s="96" t="str">
        <f t="shared" si="14"/>
        <v/>
      </c>
      <c r="N164" s="70" t="str">
        <f t="shared" si="17"/>
        <v>3.7.</v>
      </c>
      <c r="O164" s="53" t="s">
        <v>435</v>
      </c>
      <c r="P164" s="227" t="str">
        <f>IF('Форма для заполнения (ОО)'!P164="","",'Форма для заполнения (ОО)'!P164)</f>
        <v/>
      </c>
      <c r="Q164" s="11"/>
      <c r="R164" s="169" t="s">
        <v>129</v>
      </c>
      <c r="S164" s="14" t="str">
        <f>'Форма для заполнения (ОО)'!S164</f>
        <v/>
      </c>
      <c r="T164" s="10"/>
      <c r="U164" s="10" t="s">
        <v>496</v>
      </c>
      <c r="V164" s="187" t="s">
        <v>183</v>
      </c>
      <c r="W164" s="31" t="s">
        <v>398</v>
      </c>
      <c r="X164" s="12"/>
      <c r="Y164" s="14"/>
      <c r="Z164" s="10"/>
    </row>
    <row r="165" spans="1:26" ht="108.5" x14ac:dyDescent="0.35">
      <c r="A165" s="231"/>
      <c r="B165" s="50">
        <v>159</v>
      </c>
      <c r="C165" s="50"/>
      <c r="D165" s="81">
        <v>1</v>
      </c>
      <c r="E165" s="81"/>
      <c r="F165" s="81"/>
      <c r="G165" s="81"/>
      <c r="H165" s="98">
        <f t="shared" si="15"/>
        <v>3</v>
      </c>
      <c r="I165" s="98">
        <f t="shared" si="18"/>
        <v>8</v>
      </c>
      <c r="J165" s="98" t="str">
        <f t="shared" si="18"/>
        <v/>
      </c>
      <c r="K165" s="98" t="str">
        <f t="shared" si="18"/>
        <v/>
      </c>
      <c r="L165" s="98" t="str">
        <f t="shared" si="18"/>
        <v/>
      </c>
      <c r="M165" s="96" t="str">
        <f t="shared" si="14"/>
        <v/>
      </c>
      <c r="N165" s="70" t="str">
        <f t="shared" si="17"/>
        <v>3.8.</v>
      </c>
      <c r="O165" s="53" t="s">
        <v>377</v>
      </c>
      <c r="P165" s="227" t="str">
        <f>IF('Форма для заполнения (ОО)'!P165="","",'Форма для заполнения (ОО)'!P165)</f>
        <v/>
      </c>
      <c r="Q165" s="11"/>
      <c r="R165" s="169" t="s">
        <v>129</v>
      </c>
      <c r="S165" s="14" t="str">
        <f>'Форма для заполнения (ОО)'!S165</f>
        <v/>
      </c>
      <c r="T165" s="10"/>
      <c r="U165" s="10" t="s">
        <v>496</v>
      </c>
      <c r="V165" s="187" t="s">
        <v>183</v>
      </c>
      <c r="W165" s="116" t="s">
        <v>499</v>
      </c>
      <c r="X165" s="12"/>
      <c r="Y165" s="14"/>
      <c r="Z165" s="10"/>
    </row>
    <row r="166" spans="1:26" s="147" customFormat="1" ht="31" x14ac:dyDescent="0.45">
      <c r="A166" s="45" t="s">
        <v>239</v>
      </c>
      <c r="B166" s="42">
        <v>160</v>
      </c>
      <c r="C166" s="42">
        <v>1</v>
      </c>
      <c r="D166" s="42"/>
      <c r="E166" s="42"/>
      <c r="F166" s="42"/>
      <c r="G166" s="42"/>
      <c r="H166" s="148">
        <f t="shared" si="15"/>
        <v>4</v>
      </c>
      <c r="I166" s="148" t="str">
        <f t="shared" si="18"/>
        <v/>
      </c>
      <c r="J166" s="148" t="str">
        <f t="shared" si="18"/>
        <v/>
      </c>
      <c r="K166" s="148" t="str">
        <f t="shared" si="18"/>
        <v/>
      </c>
      <c r="L166" s="148" t="str">
        <f t="shared" si="18"/>
        <v/>
      </c>
      <c r="M166" s="149" t="str">
        <f t="shared" si="14"/>
        <v/>
      </c>
      <c r="N166" s="122" t="str">
        <f t="shared" si="17"/>
        <v>4.</v>
      </c>
      <c r="O166" s="49" t="s">
        <v>376</v>
      </c>
      <c r="P166" s="229"/>
      <c r="Q166" s="42"/>
      <c r="R166" s="43"/>
      <c r="S166" s="49">
        <f>'Форма для заполнения (ОО)'!S166</f>
        <v>0</v>
      </c>
      <c r="T166" s="43"/>
      <c r="U166" s="10" t="s">
        <v>496</v>
      </c>
      <c r="V166" s="43"/>
      <c r="W166" s="43"/>
      <c r="X166" s="43"/>
      <c r="Y166" s="49">
        <f>SUM(Y167:Y183)</f>
        <v>0</v>
      </c>
      <c r="Z166" s="43"/>
    </row>
    <row r="167" spans="1:26" ht="31" x14ac:dyDescent="0.35">
      <c r="A167" s="234" t="s">
        <v>234</v>
      </c>
      <c r="B167" s="161">
        <v>161</v>
      </c>
      <c r="C167" s="50"/>
      <c r="D167" s="81">
        <v>1</v>
      </c>
      <c r="E167" s="81"/>
      <c r="F167" s="81"/>
      <c r="G167" s="81"/>
      <c r="H167" s="98">
        <f t="shared" si="15"/>
        <v>4</v>
      </c>
      <c r="I167" s="98">
        <f t="shared" si="18"/>
        <v>1</v>
      </c>
      <c r="J167" s="98" t="str">
        <f t="shared" si="18"/>
        <v/>
      </c>
      <c r="K167" s="98" t="str">
        <f t="shared" si="18"/>
        <v/>
      </c>
      <c r="L167" s="98" t="str">
        <f t="shared" si="18"/>
        <v/>
      </c>
      <c r="M167" s="96" t="str">
        <f t="shared" si="14"/>
        <v/>
      </c>
      <c r="N167" s="70" t="str">
        <f t="shared" si="17"/>
        <v>4.1.</v>
      </c>
      <c r="O167" s="53" t="s">
        <v>264</v>
      </c>
      <c r="P167" s="227" t="str">
        <f>IF('Форма для заполнения (ОО)'!P167="","",'Форма для заполнения (ОО)'!P167)</f>
        <v/>
      </c>
      <c r="Q167" s="11"/>
      <c r="R167" s="19"/>
      <c r="S167" s="14" t="str">
        <f>'Форма для заполнения (ОО)'!S167</f>
        <v/>
      </c>
      <c r="T167" s="10"/>
      <c r="U167" s="10" t="s">
        <v>496</v>
      </c>
      <c r="V167" s="187" t="s">
        <v>183</v>
      </c>
      <c r="W167" s="31" t="s">
        <v>398</v>
      </c>
      <c r="X167" s="19"/>
      <c r="Y167" s="14"/>
      <c r="Z167" s="10"/>
    </row>
    <row r="168" spans="1:26" ht="45" x14ac:dyDescent="0.35">
      <c r="A168" s="233"/>
      <c r="B168" s="166">
        <v>162</v>
      </c>
      <c r="C168" s="29"/>
      <c r="D168" s="91">
        <v>1</v>
      </c>
      <c r="E168" s="91"/>
      <c r="F168" s="91"/>
      <c r="G168" s="91"/>
      <c r="H168" s="100">
        <f t="shared" si="15"/>
        <v>4</v>
      </c>
      <c r="I168" s="100">
        <f t="shared" si="18"/>
        <v>2</v>
      </c>
      <c r="J168" s="100" t="str">
        <f t="shared" si="18"/>
        <v/>
      </c>
      <c r="K168" s="100" t="str">
        <f t="shared" si="18"/>
        <v/>
      </c>
      <c r="L168" s="100" t="str">
        <f t="shared" si="18"/>
        <v/>
      </c>
      <c r="M168" s="96" t="str">
        <f t="shared" si="14"/>
        <v/>
      </c>
      <c r="N168" s="75" t="str">
        <f t="shared" si="17"/>
        <v>4.2.</v>
      </c>
      <c r="O168" s="53" t="s">
        <v>289</v>
      </c>
      <c r="P168" s="227" t="str">
        <f>IF('Форма для заполнения (ОО)'!P168="","",'Форма для заполнения (ОО)'!P168)</f>
        <v/>
      </c>
      <c r="Q168" s="11"/>
      <c r="R168" s="12"/>
      <c r="S168" s="14" t="str">
        <f>'Форма для заполнения (ОО)'!S168</f>
        <v/>
      </c>
      <c r="T168" s="10"/>
      <c r="U168" s="10" t="s">
        <v>496</v>
      </c>
      <c r="V168" s="187" t="s">
        <v>183</v>
      </c>
      <c r="W168" s="31" t="s">
        <v>398</v>
      </c>
      <c r="X168" s="12"/>
      <c r="Y168" s="14"/>
      <c r="Z168" s="10"/>
    </row>
    <row r="169" spans="1:26" ht="31" x14ac:dyDescent="0.35">
      <c r="A169" s="234" t="s">
        <v>232</v>
      </c>
      <c r="B169" s="161">
        <v>163</v>
      </c>
      <c r="C169" s="50"/>
      <c r="D169" s="81">
        <v>1</v>
      </c>
      <c r="E169" s="81"/>
      <c r="F169" s="81"/>
      <c r="G169" s="81"/>
      <c r="H169" s="98">
        <f t="shared" si="15"/>
        <v>4</v>
      </c>
      <c r="I169" s="98">
        <f t="shared" ref="I169:L184" si="19">IF(D169&lt;&gt;"",IF(I168="",1,I168+1),IF(H169&lt;&gt;H168,"",I168))</f>
        <v>3</v>
      </c>
      <c r="J169" s="98" t="str">
        <f t="shared" si="19"/>
        <v/>
      </c>
      <c r="K169" s="98" t="str">
        <f t="shared" si="19"/>
        <v/>
      </c>
      <c r="L169" s="98" t="str">
        <f t="shared" si="19"/>
        <v/>
      </c>
      <c r="M169" s="96" t="str">
        <f t="shared" si="14"/>
        <v/>
      </c>
      <c r="N169" s="70" t="str">
        <f t="shared" si="17"/>
        <v>4.3.</v>
      </c>
      <c r="O169" s="53" t="s">
        <v>265</v>
      </c>
      <c r="P169" s="227" t="str">
        <f>IF('Форма для заполнения (ОО)'!P169="","",'Форма для заполнения (ОО)'!P169)</f>
        <v/>
      </c>
      <c r="Q169" s="11"/>
      <c r="R169" s="169" t="s">
        <v>129</v>
      </c>
      <c r="S169" s="14" t="str">
        <f>'Форма для заполнения (ОО)'!S169</f>
        <v/>
      </c>
      <c r="T169" s="10"/>
      <c r="U169" s="10" t="s">
        <v>496</v>
      </c>
      <c r="V169" s="187" t="s">
        <v>183</v>
      </c>
      <c r="W169" s="31" t="s">
        <v>398</v>
      </c>
      <c r="X169" s="12"/>
      <c r="Y169" s="14"/>
      <c r="Z169" s="10"/>
    </row>
    <row r="170" spans="1:26" ht="46.5" x14ac:dyDescent="0.35">
      <c r="A170" s="232"/>
      <c r="B170" s="159">
        <v>164</v>
      </c>
      <c r="C170" s="50"/>
      <c r="D170" s="81">
        <v>1</v>
      </c>
      <c r="E170" s="81"/>
      <c r="F170" s="81"/>
      <c r="G170" s="81"/>
      <c r="H170" s="98">
        <f t="shared" si="15"/>
        <v>4</v>
      </c>
      <c r="I170" s="98">
        <f t="shared" si="19"/>
        <v>4</v>
      </c>
      <c r="J170" s="98" t="str">
        <f t="shared" si="19"/>
        <v/>
      </c>
      <c r="K170" s="98" t="str">
        <f t="shared" si="19"/>
        <v/>
      </c>
      <c r="L170" s="98" t="str">
        <f t="shared" si="19"/>
        <v/>
      </c>
      <c r="M170" s="135" t="str">
        <f t="shared" si="14"/>
        <v/>
      </c>
      <c r="N170" s="70" t="str">
        <f t="shared" si="17"/>
        <v>4.4.</v>
      </c>
      <c r="O170" s="120" t="s">
        <v>215</v>
      </c>
      <c r="P170" s="227" t="str">
        <f>IF('Форма для заполнения (ОО)'!P170="","",'Форма для заполнения (ОО)'!P170)</f>
        <v/>
      </c>
      <c r="Q170" s="11"/>
      <c r="R170" s="174" t="s">
        <v>199</v>
      </c>
      <c r="S170" s="14" t="str">
        <f>'Форма для заполнения (ОО)'!S170</f>
        <v/>
      </c>
      <c r="T170" s="10"/>
      <c r="U170" s="10" t="s">
        <v>496</v>
      </c>
      <c r="V170" s="180" t="s">
        <v>425</v>
      </c>
      <c r="W170" s="31" t="s">
        <v>398</v>
      </c>
      <c r="X170" s="202"/>
      <c r="Y170" s="14"/>
      <c r="Z170" s="10"/>
    </row>
    <row r="171" spans="1:26" ht="46.5" x14ac:dyDescent="0.35">
      <c r="A171" s="232"/>
      <c r="B171" s="159">
        <v>165</v>
      </c>
      <c r="C171" s="50"/>
      <c r="D171" s="81">
        <v>1</v>
      </c>
      <c r="E171" s="81"/>
      <c r="F171" s="81"/>
      <c r="G171" s="81"/>
      <c r="H171" s="98">
        <f t="shared" si="15"/>
        <v>4</v>
      </c>
      <c r="I171" s="98">
        <f t="shared" si="19"/>
        <v>5</v>
      </c>
      <c r="J171" s="98" t="str">
        <f t="shared" si="19"/>
        <v/>
      </c>
      <c r="K171" s="98" t="str">
        <f t="shared" si="19"/>
        <v/>
      </c>
      <c r="L171" s="98" t="str">
        <f t="shared" si="19"/>
        <v/>
      </c>
      <c r="M171" s="96" t="str">
        <f t="shared" si="14"/>
        <v/>
      </c>
      <c r="N171" s="70" t="str">
        <f t="shared" si="17"/>
        <v>4.5.</v>
      </c>
      <c r="O171" s="27" t="s">
        <v>57</v>
      </c>
      <c r="P171" s="227" t="str">
        <f>IF('Форма для заполнения (ОО)'!P171="","",'Форма для заполнения (ОО)'!P171)</f>
        <v/>
      </c>
      <c r="Q171" s="10" t="str">
        <f>IF('Форма для заполнения (ОО)'!Q171="","",'Форма для заполнения (ОО)'!Q171)</f>
        <v/>
      </c>
      <c r="R171" s="169" t="s">
        <v>393</v>
      </c>
      <c r="S171" s="14" t="str">
        <f>'Форма для заполнения (ОО)'!S171</f>
        <v/>
      </c>
      <c r="T171" s="10"/>
      <c r="U171" s="10" t="s">
        <v>496</v>
      </c>
      <c r="V171" s="187" t="s">
        <v>183</v>
      </c>
      <c r="W171" s="31" t="s">
        <v>398</v>
      </c>
      <c r="X171" s="12"/>
      <c r="Y171" s="14"/>
      <c r="Z171" s="10"/>
    </row>
    <row r="172" spans="1:26" ht="31" x14ac:dyDescent="0.35">
      <c r="A172" s="232"/>
      <c r="B172" s="159">
        <v>166</v>
      </c>
      <c r="C172" s="50"/>
      <c r="D172" s="81">
        <v>1</v>
      </c>
      <c r="E172" s="81"/>
      <c r="F172" s="81"/>
      <c r="G172" s="81"/>
      <c r="H172" s="98">
        <f t="shared" si="15"/>
        <v>4</v>
      </c>
      <c r="I172" s="98">
        <f t="shared" si="19"/>
        <v>6</v>
      </c>
      <c r="J172" s="98" t="str">
        <f t="shared" si="19"/>
        <v/>
      </c>
      <c r="K172" s="98" t="str">
        <f t="shared" si="19"/>
        <v/>
      </c>
      <c r="L172" s="98" t="str">
        <f t="shared" si="19"/>
        <v/>
      </c>
      <c r="M172" s="96" t="str">
        <f t="shared" si="14"/>
        <v/>
      </c>
      <c r="N172" s="70" t="str">
        <f t="shared" si="17"/>
        <v>4.6.</v>
      </c>
      <c r="O172" s="30" t="s">
        <v>260</v>
      </c>
      <c r="P172" s="227" t="str">
        <f>IF('Форма для заполнения (ОО)'!P172="","",'Форма для заполнения (ОО)'!P172)</f>
        <v/>
      </c>
      <c r="Q172" s="11"/>
      <c r="R172" s="169" t="s">
        <v>129</v>
      </c>
      <c r="S172" s="14" t="str">
        <f>'Форма для заполнения (ОО)'!S172</f>
        <v/>
      </c>
      <c r="T172" s="10"/>
      <c r="U172" s="10" t="s">
        <v>496</v>
      </c>
      <c r="V172" s="187" t="s">
        <v>183</v>
      </c>
      <c r="W172" s="31" t="s">
        <v>398</v>
      </c>
      <c r="X172" s="12"/>
      <c r="Y172" s="14"/>
      <c r="Z172" s="10"/>
    </row>
    <row r="173" spans="1:26" ht="31" x14ac:dyDescent="0.35">
      <c r="A173" s="232"/>
      <c r="B173" s="159">
        <v>167</v>
      </c>
      <c r="C173" s="50"/>
      <c r="D173" s="81">
        <v>1</v>
      </c>
      <c r="E173" s="81"/>
      <c r="F173" s="81"/>
      <c r="G173" s="81"/>
      <c r="H173" s="98">
        <f t="shared" si="15"/>
        <v>4</v>
      </c>
      <c r="I173" s="98">
        <f t="shared" si="19"/>
        <v>7</v>
      </c>
      <c r="J173" s="98" t="str">
        <f t="shared" si="19"/>
        <v/>
      </c>
      <c r="K173" s="98" t="str">
        <f t="shared" si="19"/>
        <v/>
      </c>
      <c r="L173" s="98" t="str">
        <f t="shared" si="19"/>
        <v/>
      </c>
      <c r="M173" s="96" t="str">
        <f t="shared" si="14"/>
        <v/>
      </c>
      <c r="N173" s="70" t="str">
        <f t="shared" si="17"/>
        <v>4.7.</v>
      </c>
      <c r="O173" s="30" t="s">
        <v>360</v>
      </c>
      <c r="P173" s="227" t="str">
        <f>IF('Форма для заполнения (ОО)'!P173="","",'Форма для заполнения (ОО)'!P173)</f>
        <v/>
      </c>
      <c r="Q173" s="10" t="str">
        <f>IF('Форма для заполнения (ОО)'!Q173="","",'Форма для заполнения (ОО)'!Q173)</f>
        <v/>
      </c>
      <c r="R173" s="169" t="s">
        <v>129</v>
      </c>
      <c r="S173" s="14" t="str">
        <f>'Форма для заполнения (ОО)'!S173</f>
        <v/>
      </c>
      <c r="T173" s="10"/>
      <c r="U173" s="10" t="s">
        <v>496</v>
      </c>
      <c r="V173" s="187" t="s">
        <v>183</v>
      </c>
      <c r="W173" s="31" t="s">
        <v>398</v>
      </c>
      <c r="X173" s="12"/>
      <c r="Y173" s="14"/>
      <c r="Z173" s="10"/>
    </row>
    <row r="174" spans="1:26" ht="31" x14ac:dyDescent="0.35">
      <c r="A174" s="232"/>
      <c r="B174" s="159">
        <v>168</v>
      </c>
      <c r="C174" s="50"/>
      <c r="D174" s="81">
        <v>1</v>
      </c>
      <c r="E174" s="81"/>
      <c r="F174" s="81"/>
      <c r="G174" s="81"/>
      <c r="H174" s="98">
        <f t="shared" si="15"/>
        <v>4</v>
      </c>
      <c r="I174" s="98">
        <f t="shared" si="19"/>
        <v>8</v>
      </c>
      <c r="J174" s="98" t="str">
        <f t="shared" si="19"/>
        <v/>
      </c>
      <c r="K174" s="98" t="str">
        <f t="shared" si="19"/>
        <v/>
      </c>
      <c r="L174" s="98" t="str">
        <f t="shared" si="19"/>
        <v/>
      </c>
      <c r="M174" s="96" t="str">
        <f t="shared" si="14"/>
        <v/>
      </c>
      <c r="N174" s="70" t="str">
        <f t="shared" si="17"/>
        <v>4.8.</v>
      </c>
      <c r="O174" s="53" t="s">
        <v>286</v>
      </c>
      <c r="P174" s="227" t="str">
        <f>IF('Форма для заполнения (ОО)'!P174="","",'Форма для заполнения (ОО)'!P174)</f>
        <v/>
      </c>
      <c r="Q174" s="11"/>
      <c r="R174" s="169" t="s">
        <v>129</v>
      </c>
      <c r="S174" s="14" t="str">
        <f>'Форма для заполнения (ОО)'!S174</f>
        <v/>
      </c>
      <c r="T174" s="10"/>
      <c r="U174" s="10" t="s">
        <v>496</v>
      </c>
      <c r="V174" s="187" t="s">
        <v>183</v>
      </c>
      <c r="W174" s="31" t="s">
        <v>398</v>
      </c>
      <c r="X174" s="12"/>
      <c r="Y174" s="14"/>
      <c r="Z174" s="10"/>
    </row>
    <row r="175" spans="1:26" ht="45" x14ac:dyDescent="0.35">
      <c r="A175" s="232"/>
      <c r="B175" s="159">
        <v>169</v>
      </c>
      <c r="C175" s="50"/>
      <c r="D175" s="81">
        <v>1</v>
      </c>
      <c r="E175" s="81"/>
      <c r="F175" s="81"/>
      <c r="G175" s="81"/>
      <c r="H175" s="98">
        <f t="shared" si="15"/>
        <v>4</v>
      </c>
      <c r="I175" s="98">
        <f t="shared" si="19"/>
        <v>9</v>
      </c>
      <c r="J175" s="98" t="str">
        <f t="shared" si="19"/>
        <v/>
      </c>
      <c r="K175" s="98" t="str">
        <f t="shared" si="19"/>
        <v/>
      </c>
      <c r="L175" s="98" t="str">
        <f t="shared" si="19"/>
        <v/>
      </c>
      <c r="M175" s="96" t="str">
        <f t="shared" si="14"/>
        <v/>
      </c>
      <c r="N175" s="70" t="str">
        <f t="shared" si="17"/>
        <v>4.9.</v>
      </c>
      <c r="O175" s="53" t="s">
        <v>350</v>
      </c>
      <c r="P175" s="227" t="str">
        <f>IF('Форма для заполнения (ОО)'!P175="","",'Форма для заполнения (ОО)'!P175)</f>
        <v/>
      </c>
      <c r="Q175" s="11"/>
      <c r="R175" s="19"/>
      <c r="S175" s="14" t="str">
        <f>'Форма для заполнения (ОО)'!S175</f>
        <v/>
      </c>
      <c r="T175" s="10"/>
      <c r="U175" s="10" t="s">
        <v>496</v>
      </c>
      <c r="V175" s="187" t="s">
        <v>301</v>
      </c>
      <c r="W175" s="31" t="s">
        <v>398</v>
      </c>
      <c r="X175" s="19"/>
      <c r="Y175" s="14"/>
      <c r="Z175" s="10"/>
    </row>
    <row r="176" spans="1:26" ht="31" x14ac:dyDescent="0.35">
      <c r="A176" s="233"/>
      <c r="B176" s="164">
        <v>170</v>
      </c>
      <c r="C176" s="50"/>
      <c r="D176" s="81">
        <v>1</v>
      </c>
      <c r="E176" s="81"/>
      <c r="F176" s="81"/>
      <c r="G176" s="81"/>
      <c r="H176" s="98">
        <f t="shared" si="15"/>
        <v>4</v>
      </c>
      <c r="I176" s="98">
        <f t="shared" si="19"/>
        <v>10</v>
      </c>
      <c r="J176" s="98" t="str">
        <f t="shared" si="19"/>
        <v/>
      </c>
      <c r="K176" s="98" t="str">
        <f t="shared" si="19"/>
        <v/>
      </c>
      <c r="L176" s="98" t="str">
        <f t="shared" si="19"/>
        <v/>
      </c>
      <c r="M176" s="96" t="str">
        <f t="shared" si="14"/>
        <v/>
      </c>
      <c r="N176" s="70" t="str">
        <f t="shared" si="17"/>
        <v>4.10.</v>
      </c>
      <c r="O176" s="53" t="s">
        <v>287</v>
      </c>
      <c r="P176" s="227" t="str">
        <f>IF('Форма для заполнения (ОО)'!P176="","",'Форма для заполнения (ОО)'!P176)</f>
        <v/>
      </c>
      <c r="Q176" s="11"/>
      <c r="R176" s="169" t="s">
        <v>129</v>
      </c>
      <c r="S176" s="14" t="str">
        <f>'Форма для заполнения (ОО)'!S176</f>
        <v/>
      </c>
      <c r="T176" s="10"/>
      <c r="U176" s="10" t="s">
        <v>496</v>
      </c>
      <c r="V176" s="187" t="s">
        <v>183</v>
      </c>
      <c r="W176" s="31" t="s">
        <v>398</v>
      </c>
      <c r="X176" s="12"/>
      <c r="Y176" s="14"/>
      <c r="Z176" s="10"/>
    </row>
    <row r="177" spans="1:26" ht="108.5" x14ac:dyDescent="0.35">
      <c r="A177" s="46" t="s">
        <v>233</v>
      </c>
      <c r="B177" s="161">
        <v>171</v>
      </c>
      <c r="C177" s="50"/>
      <c r="D177" s="81">
        <v>1</v>
      </c>
      <c r="E177" s="81"/>
      <c r="F177" s="81"/>
      <c r="G177" s="81"/>
      <c r="H177" s="98">
        <f t="shared" si="15"/>
        <v>4</v>
      </c>
      <c r="I177" s="98">
        <f t="shared" si="19"/>
        <v>11</v>
      </c>
      <c r="J177" s="98" t="str">
        <f t="shared" si="19"/>
        <v/>
      </c>
      <c r="K177" s="98" t="str">
        <f t="shared" si="19"/>
        <v/>
      </c>
      <c r="L177" s="98" t="str">
        <f t="shared" si="19"/>
        <v/>
      </c>
      <c r="M177" s="96" t="str">
        <f t="shared" si="14"/>
        <v/>
      </c>
      <c r="N177" s="70" t="str">
        <f t="shared" si="17"/>
        <v>4.11.</v>
      </c>
      <c r="O177" s="53" t="s">
        <v>275</v>
      </c>
      <c r="P177" s="227" t="str">
        <f>IF('Форма для заполнения (ОО)'!P177="","",'Форма для заполнения (ОО)'!P177)</f>
        <v/>
      </c>
      <c r="Q177" s="10" t="str">
        <f>IF('Форма для заполнения (ОО)'!Q177="","",'Форма для заполнения (ОО)'!Q177)</f>
        <v/>
      </c>
      <c r="R177" s="169" t="s">
        <v>129</v>
      </c>
      <c r="S177" s="14" t="str">
        <f>'Форма для заполнения (ОО)'!S177</f>
        <v/>
      </c>
      <c r="T177" s="10"/>
      <c r="U177" s="10" t="s">
        <v>496</v>
      </c>
      <c r="V177" s="187" t="s">
        <v>183</v>
      </c>
      <c r="W177" s="116" t="s">
        <v>499</v>
      </c>
      <c r="X177" s="12"/>
      <c r="Y177" s="14"/>
      <c r="Z177" s="10"/>
    </row>
    <row r="178" spans="1:26" ht="31" x14ac:dyDescent="0.35">
      <c r="A178" s="234" t="s">
        <v>258</v>
      </c>
      <c r="B178" s="161">
        <v>172</v>
      </c>
      <c r="C178" s="50"/>
      <c r="D178" s="81">
        <v>1</v>
      </c>
      <c r="E178" s="81"/>
      <c r="F178" s="81"/>
      <c r="G178" s="81"/>
      <c r="H178" s="98">
        <f t="shared" si="15"/>
        <v>4</v>
      </c>
      <c r="I178" s="98">
        <f t="shared" si="19"/>
        <v>12</v>
      </c>
      <c r="J178" s="98" t="str">
        <f t="shared" si="19"/>
        <v/>
      </c>
      <c r="K178" s="98" t="str">
        <f t="shared" si="19"/>
        <v/>
      </c>
      <c r="L178" s="98" t="str">
        <f t="shared" si="19"/>
        <v/>
      </c>
      <c r="M178" s="96" t="str">
        <f t="shared" si="14"/>
        <v/>
      </c>
      <c r="N178" s="70" t="str">
        <f t="shared" si="17"/>
        <v>4.12.</v>
      </c>
      <c r="O178" s="53" t="s">
        <v>284</v>
      </c>
      <c r="P178" s="227" t="str">
        <f>IF('Форма для заполнения (ОО)'!P178="","",'Форма для заполнения (ОО)'!P178)</f>
        <v/>
      </c>
      <c r="Q178" s="11"/>
      <c r="R178" s="12"/>
      <c r="S178" s="14" t="str">
        <f>'Форма для заполнения (ОО)'!S178</f>
        <v/>
      </c>
      <c r="T178" s="10"/>
      <c r="U178" s="10" t="s">
        <v>496</v>
      </c>
      <c r="V178" s="187" t="s">
        <v>183</v>
      </c>
      <c r="W178" s="31" t="s">
        <v>398</v>
      </c>
      <c r="X178" s="12"/>
      <c r="Y178" s="14"/>
      <c r="Z178" s="10"/>
    </row>
    <row r="179" spans="1:26" ht="31" x14ac:dyDescent="0.35">
      <c r="A179" s="232"/>
      <c r="B179" s="159">
        <v>173</v>
      </c>
      <c r="C179" s="50"/>
      <c r="D179" s="81">
        <v>1</v>
      </c>
      <c r="E179" s="81"/>
      <c r="F179" s="81"/>
      <c r="G179" s="81"/>
      <c r="H179" s="98">
        <f t="shared" si="15"/>
        <v>4</v>
      </c>
      <c r="I179" s="98">
        <f t="shared" si="19"/>
        <v>13</v>
      </c>
      <c r="J179" s="98" t="str">
        <f t="shared" si="19"/>
        <v/>
      </c>
      <c r="K179" s="98" t="str">
        <f t="shared" si="19"/>
        <v/>
      </c>
      <c r="L179" s="98" t="str">
        <f t="shared" si="19"/>
        <v/>
      </c>
      <c r="M179" s="96" t="str">
        <f t="shared" si="14"/>
        <v/>
      </c>
      <c r="N179" s="70" t="str">
        <f t="shared" si="17"/>
        <v>4.13.</v>
      </c>
      <c r="O179" s="53" t="s">
        <v>285</v>
      </c>
      <c r="P179" s="227" t="str">
        <f>IF('Форма для заполнения (ОО)'!P179="","",'Форма для заполнения (ОО)'!P179)</f>
        <v/>
      </c>
      <c r="Q179" s="11"/>
      <c r="R179" s="12"/>
      <c r="S179" s="14" t="str">
        <f>'Форма для заполнения (ОО)'!S179</f>
        <v/>
      </c>
      <c r="T179" s="10"/>
      <c r="U179" s="10" t="s">
        <v>496</v>
      </c>
      <c r="V179" s="187" t="s">
        <v>183</v>
      </c>
      <c r="W179" s="31" t="s">
        <v>398</v>
      </c>
      <c r="X179" s="12"/>
      <c r="Y179" s="14"/>
      <c r="Z179" s="10"/>
    </row>
    <row r="180" spans="1:26" ht="31" x14ac:dyDescent="0.35">
      <c r="A180" s="232"/>
      <c r="B180" s="159">
        <v>174</v>
      </c>
      <c r="C180" s="50"/>
      <c r="D180" s="81">
        <v>1</v>
      </c>
      <c r="E180" s="81"/>
      <c r="F180" s="81"/>
      <c r="G180" s="81"/>
      <c r="H180" s="98">
        <f t="shared" si="15"/>
        <v>4</v>
      </c>
      <c r="I180" s="98">
        <f t="shared" si="19"/>
        <v>14</v>
      </c>
      <c r="J180" s="98" t="str">
        <f t="shared" si="19"/>
        <v/>
      </c>
      <c r="K180" s="98" t="str">
        <f t="shared" si="19"/>
        <v/>
      </c>
      <c r="L180" s="98" t="str">
        <f t="shared" si="19"/>
        <v/>
      </c>
      <c r="M180" s="96" t="str">
        <f t="shared" si="14"/>
        <v/>
      </c>
      <c r="N180" s="70" t="str">
        <f t="shared" si="17"/>
        <v>4.14.</v>
      </c>
      <c r="O180" s="53" t="s">
        <v>288</v>
      </c>
      <c r="P180" s="227" t="str">
        <f>IF('Форма для заполнения (ОО)'!P180="","",'Форма для заполнения (ОО)'!P180)</f>
        <v/>
      </c>
      <c r="Q180" s="11"/>
      <c r="R180" s="12"/>
      <c r="S180" s="14" t="str">
        <f>'Форма для заполнения (ОО)'!S180</f>
        <v/>
      </c>
      <c r="T180" s="10"/>
      <c r="U180" s="10" t="s">
        <v>496</v>
      </c>
      <c r="V180" s="187" t="s">
        <v>183</v>
      </c>
      <c r="W180" s="31" t="s">
        <v>398</v>
      </c>
      <c r="X180" s="12"/>
      <c r="Y180" s="14"/>
      <c r="Z180" s="10"/>
    </row>
    <row r="181" spans="1:26" ht="45" x14ac:dyDescent="0.35">
      <c r="A181" s="232"/>
      <c r="B181" s="159">
        <v>175</v>
      </c>
      <c r="C181" s="50"/>
      <c r="D181" s="81">
        <v>1</v>
      </c>
      <c r="E181" s="81"/>
      <c r="F181" s="81"/>
      <c r="G181" s="81"/>
      <c r="H181" s="98">
        <f t="shared" si="15"/>
        <v>4</v>
      </c>
      <c r="I181" s="98">
        <f t="shared" si="19"/>
        <v>15</v>
      </c>
      <c r="J181" s="98" t="str">
        <f t="shared" si="19"/>
        <v/>
      </c>
      <c r="K181" s="98" t="str">
        <f t="shared" si="19"/>
        <v/>
      </c>
      <c r="L181" s="98" t="str">
        <f t="shared" si="19"/>
        <v/>
      </c>
      <c r="M181" s="135" t="str">
        <f t="shared" si="14"/>
        <v/>
      </c>
      <c r="N181" s="70" t="str">
        <f t="shared" si="17"/>
        <v>4.15.</v>
      </c>
      <c r="O181" s="120" t="s">
        <v>282</v>
      </c>
      <c r="P181" s="227" t="str">
        <f>IF('Форма для заполнения (ОО)'!P181="","",'Форма для заполнения (ОО)'!P181)</f>
        <v/>
      </c>
      <c r="Q181" s="10" t="str">
        <f>IF('Форма для заполнения (ОО)'!Q181="","",'Форма для заполнения (ОО)'!Q181)</f>
        <v/>
      </c>
      <c r="R181" s="169" t="s">
        <v>80</v>
      </c>
      <c r="S181" s="14" t="str">
        <f>'Форма для заполнения (ОО)'!S181</f>
        <v/>
      </c>
      <c r="T181" s="10"/>
      <c r="U181" s="10" t="s">
        <v>496</v>
      </c>
      <c r="V181" s="180" t="s">
        <v>421</v>
      </c>
      <c r="W181" s="116" t="s">
        <v>441</v>
      </c>
      <c r="X181" s="12"/>
      <c r="Y181" s="14"/>
      <c r="Z181" s="10"/>
    </row>
    <row r="182" spans="1:26" ht="31" x14ac:dyDescent="0.35">
      <c r="A182" s="232"/>
      <c r="B182" s="159">
        <v>176</v>
      </c>
      <c r="C182" s="50"/>
      <c r="D182" s="81">
        <v>1</v>
      </c>
      <c r="E182" s="81"/>
      <c r="F182" s="81"/>
      <c r="G182" s="81"/>
      <c r="H182" s="98">
        <f t="shared" si="15"/>
        <v>4</v>
      </c>
      <c r="I182" s="98">
        <f t="shared" si="19"/>
        <v>16</v>
      </c>
      <c r="J182" s="98" t="str">
        <f t="shared" si="19"/>
        <v/>
      </c>
      <c r="K182" s="98" t="str">
        <f t="shared" si="19"/>
        <v/>
      </c>
      <c r="L182" s="98" t="str">
        <f t="shared" si="19"/>
        <v/>
      </c>
      <c r="M182" s="96" t="str">
        <f t="shared" si="14"/>
        <v/>
      </c>
      <c r="N182" s="70" t="str">
        <f t="shared" si="17"/>
        <v>4.16.</v>
      </c>
      <c r="O182" s="47" t="s">
        <v>283</v>
      </c>
      <c r="P182" s="227" t="str">
        <f>IF('Форма для заполнения (ОО)'!P182="","",'Форма для заполнения (ОО)'!P182)</f>
        <v/>
      </c>
      <c r="Q182" s="10" t="str">
        <f>IF('Форма для заполнения (ОО)'!Q182="","",'Форма для заполнения (ОО)'!Q182)</f>
        <v/>
      </c>
      <c r="R182" s="169" t="s">
        <v>123</v>
      </c>
      <c r="S182" s="14" t="str">
        <f>'Форма для заполнения (ОО)'!S182</f>
        <v/>
      </c>
      <c r="T182" s="10"/>
      <c r="U182" s="10" t="s">
        <v>496</v>
      </c>
      <c r="V182" s="187" t="s">
        <v>183</v>
      </c>
      <c r="W182" s="116" t="s">
        <v>398</v>
      </c>
      <c r="X182" s="12"/>
      <c r="Y182" s="14"/>
      <c r="Z182" s="10"/>
    </row>
    <row r="183" spans="1:26" ht="108.5" x14ac:dyDescent="0.35">
      <c r="A183" s="233"/>
      <c r="B183" s="164">
        <v>177</v>
      </c>
      <c r="C183" s="50"/>
      <c r="D183" s="81">
        <v>1</v>
      </c>
      <c r="E183" s="81"/>
      <c r="F183" s="81"/>
      <c r="G183" s="81"/>
      <c r="H183" s="98">
        <f t="shared" si="15"/>
        <v>4</v>
      </c>
      <c r="I183" s="98">
        <f t="shared" si="19"/>
        <v>17</v>
      </c>
      <c r="J183" s="98" t="str">
        <f t="shared" si="19"/>
        <v/>
      </c>
      <c r="K183" s="98" t="str">
        <f t="shared" si="19"/>
        <v/>
      </c>
      <c r="L183" s="98" t="str">
        <f t="shared" si="19"/>
        <v/>
      </c>
      <c r="M183" s="96" t="str">
        <f t="shared" si="14"/>
        <v/>
      </c>
      <c r="N183" s="70" t="str">
        <f t="shared" si="17"/>
        <v>4.17.</v>
      </c>
      <c r="O183" s="47" t="s">
        <v>378</v>
      </c>
      <c r="P183" s="227" t="str">
        <f>IF('Форма для заполнения (ОО)'!P183="","",'Форма для заполнения (ОО)'!P183)</f>
        <v/>
      </c>
      <c r="Q183" s="11"/>
      <c r="R183" s="169" t="s">
        <v>123</v>
      </c>
      <c r="S183" s="14" t="str">
        <f>'Форма для заполнения (ОО)'!S183</f>
        <v/>
      </c>
      <c r="T183" s="10"/>
      <c r="U183" s="10" t="s">
        <v>496</v>
      </c>
      <c r="V183" s="187" t="s">
        <v>183</v>
      </c>
      <c r="W183" s="116" t="s">
        <v>499</v>
      </c>
      <c r="X183" s="12"/>
      <c r="Y183" s="14"/>
      <c r="Z183" s="10"/>
    </row>
    <row r="184" spans="1:26" s="147" customFormat="1" ht="35" x14ac:dyDescent="0.45">
      <c r="A184" s="45" t="s">
        <v>240</v>
      </c>
      <c r="B184" s="63">
        <v>178</v>
      </c>
      <c r="C184" s="63">
        <v>1</v>
      </c>
      <c r="D184" s="63"/>
      <c r="E184" s="63"/>
      <c r="F184" s="63"/>
      <c r="G184" s="63"/>
      <c r="H184" s="150">
        <f t="shared" si="15"/>
        <v>5</v>
      </c>
      <c r="I184" s="150" t="str">
        <f t="shared" si="19"/>
        <v/>
      </c>
      <c r="J184" s="150" t="str">
        <f t="shared" si="19"/>
        <v/>
      </c>
      <c r="K184" s="150" t="str">
        <f t="shared" si="19"/>
        <v/>
      </c>
      <c r="L184" s="150" t="str">
        <f t="shared" si="19"/>
        <v/>
      </c>
      <c r="M184" s="149" t="str">
        <f t="shared" si="14"/>
        <v/>
      </c>
      <c r="N184" s="123" t="str">
        <f t="shared" si="17"/>
        <v>5.</v>
      </c>
      <c r="O184" s="133" t="s">
        <v>266</v>
      </c>
      <c r="P184" s="229"/>
      <c r="Q184" s="42"/>
      <c r="R184" s="43"/>
      <c r="S184" s="49">
        <f>'Форма для заполнения (ОО)'!S184</f>
        <v>0</v>
      </c>
      <c r="T184" s="43"/>
      <c r="U184" s="10" t="s">
        <v>496</v>
      </c>
      <c r="V184" s="43"/>
      <c r="W184" s="43"/>
      <c r="X184" s="43"/>
      <c r="Y184" s="49">
        <f>SUM(Y185:Y264)</f>
        <v>0</v>
      </c>
      <c r="Z184" s="43"/>
    </row>
    <row r="185" spans="1:26" ht="31" x14ac:dyDescent="0.35">
      <c r="A185" s="234" t="s">
        <v>234</v>
      </c>
      <c r="B185" s="161">
        <v>179</v>
      </c>
      <c r="C185" s="50"/>
      <c r="D185" s="81">
        <v>1</v>
      </c>
      <c r="E185" s="81"/>
      <c r="F185" s="81"/>
      <c r="G185" s="81"/>
      <c r="H185" s="98">
        <f t="shared" si="15"/>
        <v>5</v>
      </c>
      <c r="I185" s="98">
        <f t="shared" ref="I185:L200" si="20">IF(D185&lt;&gt;"",IF(I184="",1,I184+1),IF(H185&lt;&gt;H184,"",I184))</f>
        <v>1</v>
      </c>
      <c r="J185" s="98" t="str">
        <f t="shared" si="20"/>
        <v/>
      </c>
      <c r="K185" s="98" t="str">
        <f t="shared" si="20"/>
        <v/>
      </c>
      <c r="L185" s="98" t="str">
        <f t="shared" si="20"/>
        <v/>
      </c>
      <c r="M185" s="96" t="str">
        <f t="shared" si="14"/>
        <v/>
      </c>
      <c r="N185" s="70" t="str">
        <f t="shared" si="17"/>
        <v>5.1.</v>
      </c>
      <c r="O185" s="53" t="s">
        <v>267</v>
      </c>
      <c r="P185" s="227" t="str">
        <f>IF('Форма для заполнения (ОО)'!P185="","",'Форма для заполнения (ОО)'!P185)</f>
        <v/>
      </c>
      <c r="Q185" s="10" t="str">
        <f>IF('Форма для заполнения (ОО)'!Q185="","",'Форма для заполнения (ОО)'!Q185)</f>
        <v/>
      </c>
      <c r="R185" s="169" t="s">
        <v>123</v>
      </c>
      <c r="S185" s="14" t="str">
        <f>'Форма для заполнения (ОО)'!S185</f>
        <v/>
      </c>
      <c r="T185" s="10"/>
      <c r="U185" s="10" t="s">
        <v>496</v>
      </c>
      <c r="V185" s="187" t="s">
        <v>183</v>
      </c>
      <c r="W185" s="31" t="s">
        <v>398</v>
      </c>
      <c r="X185" s="12"/>
      <c r="Y185" s="14"/>
      <c r="Z185" s="10"/>
    </row>
    <row r="186" spans="1:26" ht="31" x14ac:dyDescent="0.35">
      <c r="A186" s="233"/>
      <c r="B186" s="164">
        <v>180</v>
      </c>
      <c r="C186" s="50"/>
      <c r="D186" s="81">
        <v>1</v>
      </c>
      <c r="E186" s="81"/>
      <c r="F186" s="81"/>
      <c r="G186" s="81"/>
      <c r="H186" s="98">
        <f t="shared" si="15"/>
        <v>5</v>
      </c>
      <c r="I186" s="98">
        <f t="shared" si="20"/>
        <v>2</v>
      </c>
      <c r="J186" s="98" t="str">
        <f t="shared" si="20"/>
        <v/>
      </c>
      <c r="K186" s="98" t="str">
        <f t="shared" si="20"/>
        <v/>
      </c>
      <c r="L186" s="98" t="str">
        <f t="shared" si="20"/>
        <v/>
      </c>
      <c r="M186" s="96" t="str">
        <f t="shared" si="14"/>
        <v/>
      </c>
      <c r="N186" s="70" t="str">
        <f t="shared" si="17"/>
        <v>5.2.</v>
      </c>
      <c r="O186" s="53" t="s">
        <v>268</v>
      </c>
      <c r="P186" s="227" t="str">
        <f>IF('Форма для заполнения (ОО)'!P186="","",'Форма для заполнения (ОО)'!P186)</f>
        <v/>
      </c>
      <c r="Q186" s="10" t="str">
        <f>IF('Форма для заполнения (ОО)'!Q186="","",'Форма для заполнения (ОО)'!Q186)</f>
        <v/>
      </c>
      <c r="R186" s="169" t="s">
        <v>123</v>
      </c>
      <c r="S186" s="14" t="str">
        <f>'Форма для заполнения (ОО)'!S186</f>
        <v/>
      </c>
      <c r="T186" s="10"/>
      <c r="U186" s="10" t="s">
        <v>496</v>
      </c>
      <c r="V186" s="187" t="s">
        <v>183</v>
      </c>
      <c r="W186" s="31" t="s">
        <v>398</v>
      </c>
      <c r="X186" s="12"/>
      <c r="Y186" s="14"/>
      <c r="Z186" s="10"/>
    </row>
    <row r="187" spans="1:26" ht="31" x14ac:dyDescent="0.35">
      <c r="A187" s="234" t="s">
        <v>232</v>
      </c>
      <c r="B187" s="161">
        <v>181</v>
      </c>
      <c r="C187" s="50"/>
      <c r="D187" s="81">
        <v>1</v>
      </c>
      <c r="E187" s="81"/>
      <c r="F187" s="81"/>
      <c r="G187" s="81"/>
      <c r="H187" s="98">
        <f t="shared" si="15"/>
        <v>5</v>
      </c>
      <c r="I187" s="98">
        <f t="shared" si="20"/>
        <v>3</v>
      </c>
      <c r="J187" s="98" t="str">
        <f t="shared" si="20"/>
        <v/>
      </c>
      <c r="K187" s="98" t="str">
        <f t="shared" si="20"/>
        <v/>
      </c>
      <c r="L187" s="98" t="str">
        <f t="shared" si="20"/>
        <v/>
      </c>
      <c r="M187" s="96" t="str">
        <f t="shared" si="14"/>
        <v/>
      </c>
      <c r="N187" s="70" t="str">
        <f t="shared" si="17"/>
        <v>5.3.</v>
      </c>
      <c r="O187" s="120" t="s">
        <v>117</v>
      </c>
      <c r="P187" s="227" t="str">
        <f>IF('Форма для заполнения (ОО)'!P187="","",'Форма для заполнения (ОО)'!P187)</f>
        <v/>
      </c>
      <c r="Q187" s="11"/>
      <c r="R187" s="12"/>
      <c r="S187" s="14" t="str">
        <f>'Форма для заполнения (ОО)'!S187</f>
        <v>X</v>
      </c>
      <c r="T187" s="10"/>
      <c r="U187" s="10" t="s">
        <v>496</v>
      </c>
      <c r="V187" s="12"/>
      <c r="W187" s="31" t="s">
        <v>400</v>
      </c>
      <c r="X187" s="12"/>
      <c r="Y187" s="14"/>
      <c r="Z187" s="10"/>
    </row>
    <row r="188" spans="1:26" ht="62" x14ac:dyDescent="0.35">
      <c r="A188" s="232"/>
      <c r="B188" s="159">
        <v>182</v>
      </c>
      <c r="C188" s="50"/>
      <c r="D188" s="81"/>
      <c r="E188" s="81">
        <v>1</v>
      </c>
      <c r="F188" s="81"/>
      <c r="G188" s="81"/>
      <c r="H188" s="98">
        <f t="shared" si="15"/>
        <v>5</v>
      </c>
      <c r="I188" s="98">
        <f t="shared" si="20"/>
        <v>3</v>
      </c>
      <c r="J188" s="98">
        <f t="shared" si="20"/>
        <v>1</v>
      </c>
      <c r="K188" s="98" t="str">
        <f t="shared" si="20"/>
        <v/>
      </c>
      <c r="L188" s="98" t="str">
        <f t="shared" si="20"/>
        <v/>
      </c>
      <c r="M188" s="96" t="str">
        <f t="shared" si="14"/>
        <v/>
      </c>
      <c r="N188" s="23" t="str">
        <f t="shared" si="17"/>
        <v>5.3.1.</v>
      </c>
      <c r="O188" s="155" t="s">
        <v>156</v>
      </c>
      <c r="P188" s="227" t="str">
        <f>IF('Форма для заполнения (ОО)'!P188="","",'Форма для заполнения (ОО)'!P188)</f>
        <v/>
      </c>
      <c r="Q188" s="10" t="str">
        <f>IF('Форма для заполнения (ОО)'!Q188="","",'Форма для заполнения (ОО)'!Q188)</f>
        <v/>
      </c>
      <c r="R188" s="169" t="s">
        <v>59</v>
      </c>
      <c r="S188" s="14" t="str">
        <f>'Форма для заполнения (ОО)'!S188</f>
        <v/>
      </c>
      <c r="T188" s="10"/>
      <c r="U188" s="10" t="s">
        <v>496</v>
      </c>
      <c r="V188" s="184" t="s">
        <v>491</v>
      </c>
      <c r="W188" s="138" t="s">
        <v>225</v>
      </c>
      <c r="X188" s="12"/>
      <c r="Y188" s="14"/>
      <c r="Z188" s="10"/>
    </row>
    <row r="189" spans="1:26" ht="31" x14ac:dyDescent="0.35">
      <c r="A189" s="232"/>
      <c r="B189" s="159">
        <v>183</v>
      </c>
      <c r="C189" s="50"/>
      <c r="D189" s="81"/>
      <c r="E189" s="81">
        <v>1</v>
      </c>
      <c r="F189" s="81"/>
      <c r="G189" s="81"/>
      <c r="H189" s="98">
        <f t="shared" si="15"/>
        <v>5</v>
      </c>
      <c r="I189" s="98">
        <f t="shared" si="20"/>
        <v>3</v>
      </c>
      <c r="J189" s="98">
        <f t="shared" si="20"/>
        <v>2</v>
      </c>
      <c r="K189" s="98" t="str">
        <f t="shared" si="20"/>
        <v/>
      </c>
      <c r="L189" s="98" t="str">
        <f t="shared" si="20"/>
        <v/>
      </c>
      <c r="M189" s="96" t="str">
        <f t="shared" si="14"/>
        <v/>
      </c>
      <c r="N189" s="23" t="str">
        <f t="shared" si="17"/>
        <v>5.3.2.</v>
      </c>
      <c r="O189" s="154" t="s">
        <v>157</v>
      </c>
      <c r="P189" s="227" t="str">
        <f>IF('Форма для заполнения (ОО)'!P189="","",'Форма для заполнения (ОО)'!P189)</f>
        <v/>
      </c>
      <c r="Q189" s="10" t="str">
        <f>IF('Форма для заполнения (ОО)'!Q189="","",'Форма для заполнения (ОО)'!Q189)</f>
        <v/>
      </c>
      <c r="R189" s="169" t="s">
        <v>58</v>
      </c>
      <c r="S189" s="14" t="str">
        <f>'Форма для заполнения (ОО)'!S189</f>
        <v/>
      </c>
      <c r="T189" s="10"/>
      <c r="U189" s="10" t="s">
        <v>496</v>
      </c>
      <c r="V189" s="187" t="s">
        <v>190</v>
      </c>
      <c r="W189" s="31" t="s">
        <v>398</v>
      </c>
      <c r="X189" s="12"/>
      <c r="Y189" s="14"/>
      <c r="Z189" s="10"/>
    </row>
    <row r="190" spans="1:26" ht="31" x14ac:dyDescent="0.35">
      <c r="A190" s="232"/>
      <c r="B190" s="159">
        <v>184</v>
      </c>
      <c r="C190" s="50"/>
      <c r="D190" s="81">
        <v>1</v>
      </c>
      <c r="E190" s="81"/>
      <c r="F190" s="81"/>
      <c r="G190" s="81"/>
      <c r="H190" s="98">
        <f t="shared" si="15"/>
        <v>5</v>
      </c>
      <c r="I190" s="98">
        <f t="shared" si="20"/>
        <v>4</v>
      </c>
      <c r="J190" s="98" t="str">
        <f t="shared" si="20"/>
        <v/>
      </c>
      <c r="K190" s="98" t="str">
        <f t="shared" si="20"/>
        <v/>
      </c>
      <c r="L190" s="98" t="str">
        <f t="shared" si="20"/>
        <v/>
      </c>
      <c r="M190" s="96" t="str">
        <f t="shared" si="14"/>
        <v/>
      </c>
      <c r="N190" s="70" t="str">
        <f t="shared" si="17"/>
        <v>5.4.</v>
      </c>
      <c r="O190" s="27" t="s">
        <v>75</v>
      </c>
      <c r="P190" s="227" t="str">
        <f>IF('Форма для заполнения (ОО)'!P190="","",'Форма для заполнения (ОО)'!P190)</f>
        <v/>
      </c>
      <c r="Q190" s="10" t="str">
        <f>IF('Форма для заполнения (ОО)'!Q190="","",'Форма для заполнения (ОО)'!Q190)</f>
        <v/>
      </c>
      <c r="R190" s="169" t="s">
        <v>121</v>
      </c>
      <c r="S190" s="14" t="str">
        <f>'Форма для заполнения (ОО)'!S190</f>
        <v>X</v>
      </c>
      <c r="T190" s="10"/>
      <c r="U190" s="10" t="s">
        <v>496</v>
      </c>
      <c r="V190" s="31"/>
      <c r="W190" s="31" t="s">
        <v>400</v>
      </c>
      <c r="X190" s="12"/>
      <c r="Y190" s="14"/>
      <c r="Z190" s="10"/>
    </row>
    <row r="191" spans="1:26" ht="46.5" x14ac:dyDescent="0.35">
      <c r="A191" s="232"/>
      <c r="B191" s="159">
        <v>185</v>
      </c>
      <c r="C191" s="50"/>
      <c r="D191" s="81"/>
      <c r="E191" s="81">
        <v>1</v>
      </c>
      <c r="F191" s="81"/>
      <c r="G191" s="81"/>
      <c r="H191" s="98">
        <f t="shared" si="15"/>
        <v>5</v>
      </c>
      <c r="I191" s="98">
        <f t="shared" si="20"/>
        <v>4</v>
      </c>
      <c r="J191" s="98">
        <f t="shared" si="20"/>
        <v>1</v>
      </c>
      <c r="K191" s="98" t="str">
        <f t="shared" si="20"/>
        <v/>
      </c>
      <c r="L191" s="98" t="str">
        <f t="shared" si="20"/>
        <v/>
      </c>
      <c r="M191" s="96" t="str">
        <f t="shared" si="14"/>
        <v/>
      </c>
      <c r="N191" s="23" t="str">
        <f t="shared" si="17"/>
        <v>5.4.1.</v>
      </c>
      <c r="O191" s="21" t="s">
        <v>170</v>
      </c>
      <c r="P191" s="227" t="str">
        <f>IF('Форма для заполнения (ОО)'!P191="","",'Форма для заполнения (ОО)'!P191)</f>
        <v/>
      </c>
      <c r="Q191" s="10" t="str">
        <f>IF('Форма для заполнения (ОО)'!Q191="","",'Форма для заполнения (ОО)'!Q191)</f>
        <v/>
      </c>
      <c r="R191" s="169" t="s">
        <v>126</v>
      </c>
      <c r="S191" s="14" t="str">
        <f>'Форма для заполнения (ОО)'!S191</f>
        <v/>
      </c>
      <c r="T191" s="10"/>
      <c r="U191" s="10" t="s">
        <v>496</v>
      </c>
      <c r="V191" s="181" t="s">
        <v>423</v>
      </c>
      <c r="W191" s="138" t="s">
        <v>225</v>
      </c>
      <c r="X191" s="12"/>
      <c r="Y191" s="14"/>
      <c r="Z191" s="10"/>
    </row>
    <row r="192" spans="1:26" ht="31" x14ac:dyDescent="0.35">
      <c r="A192" s="232"/>
      <c r="B192" s="159">
        <v>186</v>
      </c>
      <c r="C192" s="50"/>
      <c r="D192" s="81">
        <v>1</v>
      </c>
      <c r="E192" s="81"/>
      <c r="F192" s="81"/>
      <c r="G192" s="81"/>
      <c r="H192" s="98">
        <f t="shared" si="15"/>
        <v>5</v>
      </c>
      <c r="I192" s="98">
        <f t="shared" si="20"/>
        <v>5</v>
      </c>
      <c r="J192" s="98" t="str">
        <f t="shared" si="20"/>
        <v/>
      </c>
      <c r="K192" s="98" t="str">
        <f t="shared" si="20"/>
        <v/>
      </c>
      <c r="L192" s="98" t="str">
        <f t="shared" si="20"/>
        <v/>
      </c>
      <c r="M192" s="96" t="str">
        <f t="shared" si="14"/>
        <v/>
      </c>
      <c r="N192" s="70" t="str">
        <f t="shared" si="17"/>
        <v>5.5.</v>
      </c>
      <c r="O192" s="27" t="s">
        <v>127</v>
      </c>
      <c r="P192" s="227" t="str">
        <f>IF('Форма для заполнения (ОО)'!P192="","",'Форма для заполнения (ОО)'!P192)</f>
        <v/>
      </c>
      <c r="Q192" s="10" t="str">
        <f>IF('Форма для заполнения (ОО)'!Q192="","",'Форма для заполнения (ОО)'!Q192)</f>
        <v/>
      </c>
      <c r="R192" s="169" t="s">
        <v>121</v>
      </c>
      <c r="S192" s="14" t="str">
        <f>'Форма для заполнения (ОО)'!S192</f>
        <v>X</v>
      </c>
      <c r="T192" s="10"/>
      <c r="U192" s="10" t="s">
        <v>496</v>
      </c>
      <c r="V192" s="31"/>
      <c r="W192" s="31" t="s">
        <v>400</v>
      </c>
      <c r="X192" s="12"/>
      <c r="Y192" s="14"/>
      <c r="Z192" s="10"/>
    </row>
    <row r="193" spans="1:26" ht="46.5" x14ac:dyDescent="0.35">
      <c r="A193" s="232"/>
      <c r="B193" s="159">
        <v>187</v>
      </c>
      <c r="C193" s="50"/>
      <c r="D193" s="81"/>
      <c r="E193" s="81">
        <v>1</v>
      </c>
      <c r="F193" s="81"/>
      <c r="G193" s="81"/>
      <c r="H193" s="98">
        <f t="shared" si="15"/>
        <v>5</v>
      </c>
      <c r="I193" s="98">
        <f t="shared" si="20"/>
        <v>5</v>
      </c>
      <c r="J193" s="98">
        <f t="shared" si="20"/>
        <v>1</v>
      </c>
      <c r="K193" s="98" t="str">
        <f t="shared" si="20"/>
        <v/>
      </c>
      <c r="L193" s="98" t="str">
        <f t="shared" si="20"/>
        <v/>
      </c>
      <c r="M193" s="96" t="str">
        <f t="shared" si="14"/>
        <v/>
      </c>
      <c r="N193" s="23" t="str">
        <f t="shared" si="17"/>
        <v>5.5.1.</v>
      </c>
      <c r="O193" s="21" t="s">
        <v>76</v>
      </c>
      <c r="P193" s="227" t="str">
        <f>IF('Форма для заполнения (ОО)'!P193="","",'Форма для заполнения (ОО)'!P193)</f>
        <v/>
      </c>
      <c r="Q193" s="10" t="str">
        <f>IF('Форма для заполнения (ОО)'!Q193="","",'Форма для заполнения (ОО)'!Q193)</f>
        <v/>
      </c>
      <c r="R193" s="169" t="s">
        <v>126</v>
      </c>
      <c r="S193" s="14" t="str">
        <f>'Форма для заполнения (ОО)'!S193</f>
        <v/>
      </c>
      <c r="T193" s="10"/>
      <c r="U193" s="10" t="s">
        <v>496</v>
      </c>
      <c r="V193" s="181" t="s">
        <v>423</v>
      </c>
      <c r="W193" s="138" t="s">
        <v>225</v>
      </c>
      <c r="X193" s="12"/>
      <c r="Y193" s="14"/>
      <c r="Z193" s="10"/>
    </row>
    <row r="194" spans="1:26" ht="31" x14ac:dyDescent="0.35">
      <c r="A194" s="232"/>
      <c r="B194" s="159">
        <v>188</v>
      </c>
      <c r="C194" s="50"/>
      <c r="D194" s="81">
        <v>1</v>
      </c>
      <c r="E194" s="81"/>
      <c r="F194" s="81"/>
      <c r="G194" s="81"/>
      <c r="H194" s="98">
        <f t="shared" si="15"/>
        <v>5</v>
      </c>
      <c r="I194" s="98">
        <f t="shared" si="20"/>
        <v>6</v>
      </c>
      <c r="J194" s="98" t="str">
        <f t="shared" si="20"/>
        <v/>
      </c>
      <c r="K194" s="98" t="str">
        <f t="shared" si="20"/>
        <v/>
      </c>
      <c r="L194" s="98" t="str">
        <f t="shared" si="20"/>
        <v/>
      </c>
      <c r="M194" s="96" t="str">
        <f t="shared" si="14"/>
        <v/>
      </c>
      <c r="N194" s="70" t="str">
        <f t="shared" si="17"/>
        <v>5.6.</v>
      </c>
      <c r="O194" s="27" t="s">
        <v>32</v>
      </c>
      <c r="P194" s="227" t="str">
        <f>IF('Форма для заполнения (ОО)'!P194="","",'Форма для заполнения (ОО)'!P194)</f>
        <v/>
      </c>
      <c r="Q194" s="10" t="str">
        <f>IF('Форма для заполнения (ОО)'!Q194="","",'Форма для заполнения (ОО)'!Q194)</f>
        <v/>
      </c>
      <c r="R194" s="169" t="s">
        <v>121</v>
      </c>
      <c r="S194" s="14" t="str">
        <f>'Форма для заполнения (ОО)'!S194</f>
        <v>X</v>
      </c>
      <c r="T194" s="10"/>
      <c r="U194" s="10" t="s">
        <v>496</v>
      </c>
      <c r="V194" s="31"/>
      <c r="W194" s="31" t="s">
        <v>400</v>
      </c>
      <c r="X194" s="12"/>
      <c r="Y194" s="14"/>
      <c r="Z194" s="10"/>
    </row>
    <row r="195" spans="1:26" ht="46.5" x14ac:dyDescent="0.35">
      <c r="A195" s="232"/>
      <c r="B195" s="159">
        <v>189</v>
      </c>
      <c r="C195" s="50"/>
      <c r="D195" s="81"/>
      <c r="E195" s="81">
        <v>1</v>
      </c>
      <c r="F195" s="81"/>
      <c r="G195" s="81"/>
      <c r="H195" s="98">
        <f t="shared" si="15"/>
        <v>5</v>
      </c>
      <c r="I195" s="98">
        <f t="shared" si="20"/>
        <v>6</v>
      </c>
      <c r="J195" s="98">
        <f t="shared" si="20"/>
        <v>1</v>
      </c>
      <c r="K195" s="98" t="str">
        <f t="shared" si="20"/>
        <v/>
      </c>
      <c r="L195" s="98" t="str">
        <f t="shared" si="20"/>
        <v/>
      </c>
      <c r="M195" s="96" t="str">
        <f t="shared" si="14"/>
        <v/>
      </c>
      <c r="N195" s="23" t="str">
        <f t="shared" si="17"/>
        <v>5.6.1.</v>
      </c>
      <c r="O195" s="21" t="s">
        <v>76</v>
      </c>
      <c r="P195" s="227" t="str">
        <f>IF('Форма для заполнения (ОО)'!P195="","",'Форма для заполнения (ОО)'!P195)</f>
        <v/>
      </c>
      <c r="Q195" s="10" t="str">
        <f>IF('Форма для заполнения (ОО)'!Q195="","",'Форма для заполнения (ОО)'!Q195)</f>
        <v/>
      </c>
      <c r="R195" s="169" t="s">
        <v>126</v>
      </c>
      <c r="S195" s="14" t="str">
        <f>'Форма для заполнения (ОО)'!S195</f>
        <v/>
      </c>
      <c r="T195" s="10"/>
      <c r="U195" s="10" t="s">
        <v>496</v>
      </c>
      <c r="V195" s="181" t="s">
        <v>423</v>
      </c>
      <c r="W195" s="138" t="s">
        <v>225</v>
      </c>
      <c r="X195" s="12"/>
      <c r="Y195" s="14"/>
      <c r="Z195" s="10"/>
    </row>
    <row r="196" spans="1:26" ht="31" x14ac:dyDescent="0.35">
      <c r="A196" s="232"/>
      <c r="B196" s="159">
        <v>190</v>
      </c>
      <c r="C196" s="50"/>
      <c r="D196" s="81">
        <v>1</v>
      </c>
      <c r="E196" s="81"/>
      <c r="F196" s="81"/>
      <c r="G196" s="81"/>
      <c r="H196" s="98">
        <f t="shared" si="15"/>
        <v>5</v>
      </c>
      <c r="I196" s="98">
        <f t="shared" si="20"/>
        <v>7</v>
      </c>
      <c r="J196" s="98" t="str">
        <f t="shared" si="20"/>
        <v/>
      </c>
      <c r="K196" s="98" t="str">
        <f t="shared" si="20"/>
        <v/>
      </c>
      <c r="L196" s="98" t="str">
        <f t="shared" si="20"/>
        <v/>
      </c>
      <c r="M196" s="96" t="str">
        <f t="shared" si="14"/>
        <v/>
      </c>
      <c r="N196" s="70" t="str">
        <f t="shared" si="17"/>
        <v>5.7.</v>
      </c>
      <c r="O196" s="27" t="s">
        <v>185</v>
      </c>
      <c r="P196" s="227" t="str">
        <f>IF('Форма для заполнения (ОО)'!P196="","",'Форма для заполнения (ОО)'!P196)</f>
        <v/>
      </c>
      <c r="Q196" s="10" t="str">
        <f>IF('Форма для заполнения (ОО)'!Q196="","",'Форма для заполнения (ОО)'!Q196)</f>
        <v/>
      </c>
      <c r="R196" s="169" t="s">
        <v>121</v>
      </c>
      <c r="S196" s="14" t="str">
        <f>'Форма для заполнения (ОО)'!S196</f>
        <v>X</v>
      </c>
      <c r="T196" s="10"/>
      <c r="U196" s="10" t="s">
        <v>496</v>
      </c>
      <c r="V196" s="31"/>
      <c r="W196" s="31" t="s">
        <v>400</v>
      </c>
      <c r="X196" s="12"/>
      <c r="Y196" s="14"/>
      <c r="Z196" s="10"/>
    </row>
    <row r="197" spans="1:26" ht="46.5" x14ac:dyDescent="0.35">
      <c r="A197" s="232"/>
      <c r="B197" s="159">
        <v>191</v>
      </c>
      <c r="C197" s="50"/>
      <c r="D197" s="81"/>
      <c r="E197" s="81">
        <v>1</v>
      </c>
      <c r="F197" s="81"/>
      <c r="G197" s="81"/>
      <c r="H197" s="98">
        <f t="shared" si="15"/>
        <v>5</v>
      </c>
      <c r="I197" s="98">
        <f t="shared" si="20"/>
        <v>7</v>
      </c>
      <c r="J197" s="98">
        <f t="shared" si="20"/>
        <v>1</v>
      </c>
      <c r="K197" s="98" t="str">
        <f t="shared" si="20"/>
        <v/>
      </c>
      <c r="L197" s="98" t="str">
        <f t="shared" si="20"/>
        <v/>
      </c>
      <c r="M197" s="96" t="str">
        <f t="shared" si="14"/>
        <v/>
      </c>
      <c r="N197" s="23" t="str">
        <f t="shared" si="17"/>
        <v>5.7.1.</v>
      </c>
      <c r="O197" s="21" t="s">
        <v>76</v>
      </c>
      <c r="P197" s="227" t="str">
        <f>IF('Форма для заполнения (ОО)'!P197="","",'Форма для заполнения (ОО)'!P197)</f>
        <v/>
      </c>
      <c r="Q197" s="10" t="str">
        <f>IF('Форма для заполнения (ОО)'!Q197="","",'Форма для заполнения (ОО)'!Q197)</f>
        <v/>
      </c>
      <c r="R197" s="169" t="s">
        <v>126</v>
      </c>
      <c r="S197" s="14" t="str">
        <f>'Форма для заполнения (ОО)'!S197</f>
        <v/>
      </c>
      <c r="T197" s="10"/>
      <c r="U197" s="10" t="s">
        <v>496</v>
      </c>
      <c r="V197" s="181" t="s">
        <v>423</v>
      </c>
      <c r="W197" s="138" t="s">
        <v>225</v>
      </c>
      <c r="X197" s="12"/>
      <c r="Y197" s="14"/>
      <c r="Z197" s="10"/>
    </row>
    <row r="198" spans="1:26" ht="31" x14ac:dyDescent="0.35">
      <c r="A198" s="232"/>
      <c r="B198" s="159">
        <v>192</v>
      </c>
      <c r="C198" s="50"/>
      <c r="D198" s="81">
        <v>1</v>
      </c>
      <c r="E198" s="81"/>
      <c r="F198" s="81"/>
      <c r="G198" s="81"/>
      <c r="H198" s="98">
        <f t="shared" si="15"/>
        <v>5</v>
      </c>
      <c r="I198" s="98">
        <f t="shared" si="20"/>
        <v>8</v>
      </c>
      <c r="J198" s="98" t="str">
        <f t="shared" si="20"/>
        <v/>
      </c>
      <c r="K198" s="98" t="str">
        <f t="shared" si="20"/>
        <v/>
      </c>
      <c r="L198" s="98" t="str">
        <f t="shared" si="20"/>
        <v/>
      </c>
      <c r="M198" s="96" t="str">
        <f t="shared" si="14"/>
        <v/>
      </c>
      <c r="N198" s="70" t="str">
        <f t="shared" si="17"/>
        <v>5.8.</v>
      </c>
      <c r="O198" s="27" t="s">
        <v>33</v>
      </c>
      <c r="P198" s="227" t="str">
        <f>IF('Форма для заполнения (ОО)'!P198="","",'Форма для заполнения (ОО)'!P198)</f>
        <v/>
      </c>
      <c r="Q198" s="10" t="str">
        <f>IF('Форма для заполнения (ОО)'!Q198="","",'Форма для заполнения (ОО)'!Q198)</f>
        <v/>
      </c>
      <c r="R198" s="169" t="s">
        <v>121</v>
      </c>
      <c r="S198" s="14" t="str">
        <f>'Форма для заполнения (ОО)'!S198</f>
        <v>X</v>
      </c>
      <c r="T198" s="10"/>
      <c r="U198" s="10" t="s">
        <v>496</v>
      </c>
      <c r="V198" s="31"/>
      <c r="W198" s="31" t="s">
        <v>400</v>
      </c>
      <c r="X198" s="12"/>
      <c r="Y198" s="14"/>
      <c r="Z198" s="10"/>
    </row>
    <row r="199" spans="1:26" ht="46.5" x14ac:dyDescent="0.35">
      <c r="A199" s="232"/>
      <c r="B199" s="159">
        <v>193</v>
      </c>
      <c r="C199" s="50"/>
      <c r="D199" s="81"/>
      <c r="E199" s="81">
        <v>1</v>
      </c>
      <c r="F199" s="81"/>
      <c r="G199" s="81"/>
      <c r="H199" s="98">
        <f t="shared" si="15"/>
        <v>5</v>
      </c>
      <c r="I199" s="98">
        <f t="shared" si="20"/>
        <v>8</v>
      </c>
      <c r="J199" s="98">
        <f t="shared" si="20"/>
        <v>1</v>
      </c>
      <c r="K199" s="98" t="str">
        <f t="shared" si="20"/>
        <v/>
      </c>
      <c r="L199" s="98" t="str">
        <f t="shared" si="20"/>
        <v/>
      </c>
      <c r="M199" s="96" t="str">
        <f t="shared" si="14"/>
        <v/>
      </c>
      <c r="N199" s="23" t="str">
        <f t="shared" si="17"/>
        <v>5.8.1.</v>
      </c>
      <c r="O199" s="21" t="s">
        <v>76</v>
      </c>
      <c r="P199" s="227" t="str">
        <f>IF('Форма для заполнения (ОО)'!P199="","",'Форма для заполнения (ОО)'!P199)</f>
        <v/>
      </c>
      <c r="Q199" s="10" t="str">
        <f>IF('Форма для заполнения (ОО)'!Q199="","",'Форма для заполнения (ОО)'!Q199)</f>
        <v/>
      </c>
      <c r="R199" s="169" t="s">
        <v>126</v>
      </c>
      <c r="S199" s="14" t="str">
        <f>'Форма для заполнения (ОО)'!S199</f>
        <v/>
      </c>
      <c r="T199" s="10"/>
      <c r="U199" s="10" t="s">
        <v>496</v>
      </c>
      <c r="V199" s="181" t="s">
        <v>423</v>
      </c>
      <c r="W199" s="138" t="s">
        <v>225</v>
      </c>
      <c r="X199" s="12"/>
      <c r="Y199" s="14"/>
      <c r="Z199" s="10"/>
    </row>
    <row r="200" spans="1:26" ht="31" x14ac:dyDescent="0.35">
      <c r="A200" s="232"/>
      <c r="B200" s="159">
        <v>194</v>
      </c>
      <c r="C200" s="50"/>
      <c r="D200" s="81">
        <v>1</v>
      </c>
      <c r="E200" s="81"/>
      <c r="F200" s="81"/>
      <c r="G200" s="81"/>
      <c r="H200" s="98">
        <f t="shared" si="15"/>
        <v>5</v>
      </c>
      <c r="I200" s="98">
        <f t="shared" si="20"/>
        <v>9</v>
      </c>
      <c r="J200" s="98" t="str">
        <f t="shared" si="20"/>
        <v/>
      </c>
      <c r="K200" s="98" t="str">
        <f t="shared" si="20"/>
        <v/>
      </c>
      <c r="L200" s="98" t="str">
        <f t="shared" si="20"/>
        <v/>
      </c>
      <c r="M200" s="96" t="str">
        <f t="shared" ref="M200:M263" si="21">IF(N200=N201,"*","")</f>
        <v/>
      </c>
      <c r="N200" s="70" t="str">
        <f t="shared" si="17"/>
        <v>5.9.</v>
      </c>
      <c r="O200" s="27" t="s">
        <v>404</v>
      </c>
      <c r="P200" s="227" t="str">
        <f>IF('Форма для заполнения (ОО)'!P200="","",'Форма для заполнения (ОО)'!P200)</f>
        <v/>
      </c>
      <c r="Q200" s="10" t="str">
        <f>IF('Форма для заполнения (ОО)'!Q200="","",'Форма для заполнения (ОО)'!Q200)</f>
        <v/>
      </c>
      <c r="R200" s="169" t="s">
        <v>121</v>
      </c>
      <c r="S200" s="14" t="str">
        <f>'Форма для заполнения (ОО)'!S200</f>
        <v>X</v>
      </c>
      <c r="T200" s="10"/>
      <c r="U200" s="10" t="s">
        <v>496</v>
      </c>
      <c r="V200" s="31"/>
      <c r="W200" s="31" t="s">
        <v>400</v>
      </c>
      <c r="X200" s="12"/>
      <c r="Y200" s="14"/>
      <c r="Z200" s="10"/>
    </row>
    <row r="201" spans="1:26" ht="46.5" x14ac:dyDescent="0.35">
      <c r="A201" s="232"/>
      <c r="B201" s="159">
        <v>195</v>
      </c>
      <c r="C201" s="50"/>
      <c r="D201" s="81"/>
      <c r="E201" s="81">
        <v>1</v>
      </c>
      <c r="F201" s="81"/>
      <c r="G201" s="81"/>
      <c r="H201" s="98">
        <f t="shared" ref="H201:H264" si="22">IF(C201="",H200,H200+1)</f>
        <v>5</v>
      </c>
      <c r="I201" s="98">
        <f t="shared" ref="I201:L216" si="23">IF(D201&lt;&gt;"",IF(I200="",1,I200+1),IF(H201&lt;&gt;H200,"",I200))</f>
        <v>9</v>
      </c>
      <c r="J201" s="98">
        <f t="shared" si="23"/>
        <v>1</v>
      </c>
      <c r="K201" s="98" t="str">
        <f t="shared" si="23"/>
        <v/>
      </c>
      <c r="L201" s="98" t="str">
        <f t="shared" si="23"/>
        <v/>
      </c>
      <c r="M201" s="96" t="str">
        <f t="shared" si="21"/>
        <v/>
      </c>
      <c r="N201" s="23" t="str">
        <f t="shared" ref="N201:N264" si="24">IF(L201&lt;&gt;"",CONCATENATE(H201,".",I201,".",J201,".",K201,".",L201,"."),IF(K201&lt;&gt;"",CONCATENATE(H201,".",I201,".",J201,".",K201,"."),IF(J201&lt;&gt;"",CONCATENATE(H201,".",I201,".",J201,"."),IF(I201&lt;&gt;"",CONCATENATE(H201,".",I201,"."),CONCATENATE(H201,".")))))</f>
        <v>5.9.1.</v>
      </c>
      <c r="O201" s="21" t="s">
        <v>76</v>
      </c>
      <c r="P201" s="227" t="str">
        <f>IF('Форма для заполнения (ОО)'!P201="","",'Форма для заполнения (ОО)'!P201)</f>
        <v/>
      </c>
      <c r="Q201" s="10" t="str">
        <f>IF('Форма для заполнения (ОО)'!Q201="","",'Форма для заполнения (ОО)'!Q201)</f>
        <v/>
      </c>
      <c r="R201" s="169" t="s">
        <v>126</v>
      </c>
      <c r="S201" s="14" t="str">
        <f>'Форма для заполнения (ОО)'!S201</f>
        <v/>
      </c>
      <c r="T201" s="10"/>
      <c r="U201" s="10" t="s">
        <v>496</v>
      </c>
      <c r="V201" s="181" t="s">
        <v>423</v>
      </c>
      <c r="W201" s="138" t="s">
        <v>225</v>
      </c>
      <c r="X201" s="12"/>
      <c r="Y201" s="14"/>
      <c r="Z201" s="10"/>
    </row>
    <row r="202" spans="1:26" ht="31" x14ac:dyDescent="0.35">
      <c r="A202" s="232"/>
      <c r="B202" s="159">
        <v>196</v>
      </c>
      <c r="C202" s="50"/>
      <c r="D202" s="81">
        <v>1</v>
      </c>
      <c r="E202" s="81"/>
      <c r="F202" s="81"/>
      <c r="G202" s="81"/>
      <c r="H202" s="98">
        <f t="shared" si="22"/>
        <v>5</v>
      </c>
      <c r="I202" s="98">
        <f t="shared" si="23"/>
        <v>10</v>
      </c>
      <c r="J202" s="98" t="str">
        <f t="shared" si="23"/>
        <v/>
      </c>
      <c r="K202" s="98" t="str">
        <f t="shared" si="23"/>
        <v/>
      </c>
      <c r="L202" s="98" t="str">
        <f t="shared" si="23"/>
        <v/>
      </c>
      <c r="M202" s="96" t="str">
        <f t="shared" si="21"/>
        <v/>
      </c>
      <c r="N202" s="70" t="str">
        <f t="shared" si="24"/>
        <v>5.10.</v>
      </c>
      <c r="O202" s="27" t="s">
        <v>34</v>
      </c>
      <c r="P202" s="227" t="str">
        <f>IF('Форма для заполнения (ОО)'!P202="","",'Форма для заполнения (ОО)'!P202)</f>
        <v/>
      </c>
      <c r="Q202" s="10" t="str">
        <f>IF('Форма для заполнения (ОО)'!Q202="","",'Форма для заполнения (ОО)'!Q202)</f>
        <v/>
      </c>
      <c r="R202" s="169" t="s">
        <v>121</v>
      </c>
      <c r="S202" s="14" t="str">
        <f>'Форма для заполнения (ОО)'!S202</f>
        <v>X</v>
      </c>
      <c r="T202" s="10"/>
      <c r="U202" s="10" t="s">
        <v>496</v>
      </c>
      <c r="V202" s="31"/>
      <c r="W202" s="31" t="s">
        <v>400</v>
      </c>
      <c r="X202" s="12"/>
      <c r="Y202" s="14"/>
      <c r="Z202" s="10"/>
    </row>
    <row r="203" spans="1:26" ht="46.5" x14ac:dyDescent="0.35">
      <c r="A203" s="232"/>
      <c r="B203" s="159">
        <v>197</v>
      </c>
      <c r="C203" s="50"/>
      <c r="D203" s="81"/>
      <c r="E203" s="81">
        <v>1</v>
      </c>
      <c r="F203" s="81"/>
      <c r="G203" s="81"/>
      <c r="H203" s="98">
        <f t="shared" si="22"/>
        <v>5</v>
      </c>
      <c r="I203" s="98">
        <f t="shared" si="23"/>
        <v>10</v>
      </c>
      <c r="J203" s="98">
        <f t="shared" si="23"/>
        <v>1</v>
      </c>
      <c r="K203" s="98" t="str">
        <f t="shared" si="23"/>
        <v/>
      </c>
      <c r="L203" s="98" t="str">
        <f t="shared" si="23"/>
        <v/>
      </c>
      <c r="M203" s="96" t="str">
        <f t="shared" si="21"/>
        <v/>
      </c>
      <c r="N203" s="23" t="str">
        <f t="shared" si="24"/>
        <v>5.10.1.</v>
      </c>
      <c r="O203" s="21" t="s">
        <v>76</v>
      </c>
      <c r="P203" s="227" t="str">
        <f>IF('Форма для заполнения (ОО)'!P203="","",'Форма для заполнения (ОО)'!P203)</f>
        <v/>
      </c>
      <c r="Q203" s="10" t="str">
        <f>IF('Форма для заполнения (ОО)'!Q203="","",'Форма для заполнения (ОО)'!Q203)</f>
        <v/>
      </c>
      <c r="R203" s="169" t="s">
        <v>126</v>
      </c>
      <c r="S203" s="14" t="str">
        <f>'Форма для заполнения (ОО)'!S203</f>
        <v/>
      </c>
      <c r="T203" s="10"/>
      <c r="U203" s="10" t="s">
        <v>496</v>
      </c>
      <c r="V203" s="181" t="s">
        <v>423</v>
      </c>
      <c r="W203" s="138" t="s">
        <v>225</v>
      </c>
      <c r="X203" s="12"/>
      <c r="Y203" s="14"/>
      <c r="Z203" s="10"/>
    </row>
    <row r="204" spans="1:26" ht="31" x14ac:dyDescent="0.35">
      <c r="A204" s="232"/>
      <c r="B204" s="159">
        <v>198</v>
      </c>
      <c r="C204" s="50"/>
      <c r="D204" s="81">
        <v>1</v>
      </c>
      <c r="E204" s="81"/>
      <c r="F204" s="81"/>
      <c r="G204" s="81"/>
      <c r="H204" s="98">
        <f t="shared" si="22"/>
        <v>5</v>
      </c>
      <c r="I204" s="98">
        <f t="shared" si="23"/>
        <v>11</v>
      </c>
      <c r="J204" s="98" t="str">
        <f t="shared" si="23"/>
        <v/>
      </c>
      <c r="K204" s="98" t="str">
        <f t="shared" si="23"/>
        <v/>
      </c>
      <c r="L204" s="98" t="str">
        <f t="shared" si="23"/>
        <v/>
      </c>
      <c r="M204" s="96" t="str">
        <f t="shared" si="21"/>
        <v/>
      </c>
      <c r="N204" s="70" t="str">
        <f t="shared" si="24"/>
        <v>5.11.</v>
      </c>
      <c r="O204" s="27" t="s">
        <v>276</v>
      </c>
      <c r="P204" s="227" t="str">
        <f>IF('Форма для заполнения (ОО)'!P204="","",'Форма для заполнения (ОО)'!P204)</f>
        <v/>
      </c>
      <c r="Q204" s="10" t="str">
        <f>IF('Форма для заполнения (ОО)'!Q204="","",'Форма для заполнения (ОО)'!Q204)</f>
        <v/>
      </c>
      <c r="R204" s="12"/>
      <c r="S204" s="14" t="str">
        <f>'Форма для заполнения (ОО)'!S204</f>
        <v/>
      </c>
      <c r="T204" s="10"/>
      <c r="U204" s="10" t="s">
        <v>496</v>
      </c>
      <c r="V204" s="187" t="s">
        <v>183</v>
      </c>
      <c r="W204" s="31" t="s">
        <v>398</v>
      </c>
      <c r="X204" s="12"/>
      <c r="Y204" s="14"/>
      <c r="Z204" s="10"/>
    </row>
    <row r="205" spans="1:26" ht="31" x14ac:dyDescent="0.35">
      <c r="A205" s="232"/>
      <c r="B205" s="159">
        <v>199</v>
      </c>
      <c r="C205" s="50"/>
      <c r="D205" s="81">
        <v>1</v>
      </c>
      <c r="E205" s="81"/>
      <c r="F205" s="81"/>
      <c r="G205" s="81"/>
      <c r="H205" s="98">
        <f t="shared" si="22"/>
        <v>5</v>
      </c>
      <c r="I205" s="98">
        <f t="shared" si="23"/>
        <v>12</v>
      </c>
      <c r="J205" s="98" t="str">
        <f t="shared" si="23"/>
        <v/>
      </c>
      <c r="K205" s="98" t="str">
        <f t="shared" si="23"/>
        <v/>
      </c>
      <c r="L205" s="98" t="str">
        <f t="shared" si="23"/>
        <v/>
      </c>
      <c r="M205" s="96" t="str">
        <f t="shared" si="21"/>
        <v/>
      </c>
      <c r="N205" s="70" t="str">
        <f t="shared" si="24"/>
        <v>5.12.</v>
      </c>
      <c r="O205" s="27" t="s">
        <v>351</v>
      </c>
      <c r="P205" s="227" t="str">
        <f>IF('Форма для заполнения (ОО)'!P205="","",'Форма для заполнения (ОО)'!P205)</f>
        <v/>
      </c>
      <c r="Q205" s="10" t="str">
        <f>IF('Форма для заполнения (ОО)'!Q205="","",'Форма для заполнения (ОО)'!Q205)</f>
        <v/>
      </c>
      <c r="R205" s="12"/>
      <c r="S205" s="14" t="str">
        <f>'Форма для заполнения (ОО)'!S205</f>
        <v/>
      </c>
      <c r="T205" s="10"/>
      <c r="U205" s="10" t="s">
        <v>496</v>
      </c>
      <c r="V205" s="187" t="s">
        <v>183</v>
      </c>
      <c r="W205" s="116" t="s">
        <v>398</v>
      </c>
      <c r="X205" s="12"/>
      <c r="Y205" s="14"/>
      <c r="Z205" s="10"/>
    </row>
    <row r="206" spans="1:26" ht="31" x14ac:dyDescent="0.35">
      <c r="A206" s="232"/>
      <c r="B206" s="159">
        <v>200</v>
      </c>
      <c r="C206" s="50"/>
      <c r="D206" s="81">
        <v>1</v>
      </c>
      <c r="E206" s="81"/>
      <c r="F206" s="81"/>
      <c r="G206" s="81"/>
      <c r="H206" s="98">
        <f t="shared" si="22"/>
        <v>5</v>
      </c>
      <c r="I206" s="98">
        <f t="shared" si="23"/>
        <v>13</v>
      </c>
      <c r="J206" s="98" t="str">
        <f t="shared" si="23"/>
        <v/>
      </c>
      <c r="K206" s="98" t="str">
        <f t="shared" si="23"/>
        <v/>
      </c>
      <c r="L206" s="98" t="str">
        <f t="shared" si="23"/>
        <v/>
      </c>
      <c r="M206" s="96" t="str">
        <f t="shared" si="21"/>
        <v/>
      </c>
      <c r="N206" s="70" t="str">
        <f t="shared" si="24"/>
        <v>5.13.</v>
      </c>
      <c r="O206" s="27" t="s">
        <v>290</v>
      </c>
      <c r="P206" s="227" t="str">
        <f>IF('Форма для заполнения (ОО)'!P206="","",'Форма для заполнения (ОО)'!P206)</f>
        <v/>
      </c>
      <c r="Q206" s="10" t="str">
        <f>IF('Форма для заполнения (ОО)'!Q206="","",'Форма для заполнения (ОО)'!Q206)</f>
        <v/>
      </c>
      <c r="R206" s="12"/>
      <c r="S206" s="14" t="str">
        <f>'Форма для заполнения (ОО)'!S206</f>
        <v/>
      </c>
      <c r="T206" s="10"/>
      <c r="U206" s="10" t="s">
        <v>496</v>
      </c>
      <c r="V206" s="187" t="s">
        <v>183</v>
      </c>
      <c r="W206" s="116" t="s">
        <v>398</v>
      </c>
      <c r="X206" s="12"/>
      <c r="Y206" s="14"/>
      <c r="Z206" s="10"/>
    </row>
    <row r="207" spans="1:26" ht="31" x14ac:dyDescent="0.35">
      <c r="A207" s="232"/>
      <c r="B207" s="159">
        <v>201</v>
      </c>
      <c r="C207" s="50"/>
      <c r="D207" s="81">
        <v>1</v>
      </c>
      <c r="E207" s="81"/>
      <c r="F207" s="81"/>
      <c r="G207" s="81"/>
      <c r="H207" s="98">
        <f t="shared" si="22"/>
        <v>5</v>
      </c>
      <c r="I207" s="98">
        <f t="shared" si="23"/>
        <v>14</v>
      </c>
      <c r="J207" s="98" t="str">
        <f t="shared" si="23"/>
        <v/>
      </c>
      <c r="K207" s="98" t="str">
        <f t="shared" si="23"/>
        <v/>
      </c>
      <c r="L207" s="98" t="str">
        <f t="shared" si="23"/>
        <v/>
      </c>
      <c r="M207" s="96" t="str">
        <f t="shared" si="21"/>
        <v/>
      </c>
      <c r="N207" s="70" t="str">
        <f t="shared" si="24"/>
        <v>5.14.</v>
      </c>
      <c r="O207" s="27" t="s">
        <v>352</v>
      </c>
      <c r="P207" s="227" t="str">
        <f>IF('Форма для заполнения (ОО)'!P207="","",'Форма для заполнения (ОО)'!P207)</f>
        <v/>
      </c>
      <c r="Q207" s="10" t="str">
        <f>IF('Форма для заполнения (ОО)'!Q207="","",'Форма для заполнения (ОО)'!Q207)</f>
        <v/>
      </c>
      <c r="R207" s="12"/>
      <c r="S207" s="14" t="str">
        <f>'Форма для заполнения (ОО)'!S207</f>
        <v/>
      </c>
      <c r="T207" s="10"/>
      <c r="U207" s="10" t="s">
        <v>496</v>
      </c>
      <c r="V207" s="187" t="s">
        <v>183</v>
      </c>
      <c r="W207" s="116" t="s">
        <v>398</v>
      </c>
      <c r="X207" s="12"/>
      <c r="Y207" s="14"/>
      <c r="Z207" s="10"/>
    </row>
    <row r="208" spans="1:26" ht="108.5" x14ac:dyDescent="0.35">
      <c r="A208" s="234" t="s">
        <v>233</v>
      </c>
      <c r="B208" s="161">
        <v>202</v>
      </c>
      <c r="C208" s="50"/>
      <c r="D208" s="81">
        <v>1</v>
      </c>
      <c r="E208" s="81"/>
      <c r="F208" s="81"/>
      <c r="G208" s="81"/>
      <c r="H208" s="98">
        <f t="shared" si="22"/>
        <v>5</v>
      </c>
      <c r="I208" s="98">
        <f t="shared" si="23"/>
        <v>15</v>
      </c>
      <c r="J208" s="98" t="str">
        <f t="shared" si="23"/>
        <v/>
      </c>
      <c r="K208" s="98" t="str">
        <f t="shared" si="23"/>
        <v/>
      </c>
      <c r="L208" s="98" t="str">
        <f t="shared" si="23"/>
        <v/>
      </c>
      <c r="M208" s="96" t="str">
        <f t="shared" si="21"/>
        <v/>
      </c>
      <c r="N208" s="70" t="str">
        <f t="shared" si="24"/>
        <v>5.15.</v>
      </c>
      <c r="O208" s="27" t="s">
        <v>277</v>
      </c>
      <c r="P208" s="227" t="str">
        <f>IF('Форма для заполнения (ОО)'!P208="","",'Форма для заполнения (ОО)'!P208)</f>
        <v/>
      </c>
      <c r="Q208" s="11"/>
      <c r="R208" s="12"/>
      <c r="S208" s="14" t="str">
        <f>'Форма для заполнения (ОО)'!S208</f>
        <v/>
      </c>
      <c r="T208" s="10"/>
      <c r="U208" s="10" t="s">
        <v>496</v>
      </c>
      <c r="V208" s="187" t="s">
        <v>183</v>
      </c>
      <c r="W208" s="116" t="s">
        <v>499</v>
      </c>
      <c r="X208" s="12"/>
      <c r="Y208" s="14"/>
      <c r="Z208" s="10"/>
    </row>
    <row r="209" spans="1:26" ht="108.5" x14ac:dyDescent="0.35">
      <c r="A209" s="232"/>
      <c r="B209" s="159">
        <v>203</v>
      </c>
      <c r="C209" s="50"/>
      <c r="D209" s="81">
        <v>1</v>
      </c>
      <c r="E209" s="81"/>
      <c r="F209" s="81"/>
      <c r="G209" s="81"/>
      <c r="H209" s="98">
        <f t="shared" si="22"/>
        <v>5</v>
      </c>
      <c r="I209" s="98">
        <f t="shared" si="23"/>
        <v>16</v>
      </c>
      <c r="J209" s="98" t="str">
        <f t="shared" si="23"/>
        <v/>
      </c>
      <c r="K209" s="98" t="str">
        <f t="shared" si="23"/>
        <v/>
      </c>
      <c r="L209" s="98" t="str">
        <f t="shared" si="23"/>
        <v/>
      </c>
      <c r="M209" s="96" t="str">
        <f t="shared" si="21"/>
        <v/>
      </c>
      <c r="N209" s="70" t="str">
        <f t="shared" si="24"/>
        <v>5.16.</v>
      </c>
      <c r="O209" s="27" t="s">
        <v>353</v>
      </c>
      <c r="P209" s="227" t="str">
        <f>IF('Форма для заполнения (ОО)'!P209="","",'Форма для заполнения (ОО)'!P209)</f>
        <v/>
      </c>
      <c r="Q209" s="11"/>
      <c r="R209" s="12"/>
      <c r="S209" s="14" t="str">
        <f>'Форма для заполнения (ОО)'!S209</f>
        <v/>
      </c>
      <c r="T209" s="10"/>
      <c r="U209" s="10" t="s">
        <v>496</v>
      </c>
      <c r="V209" s="187" t="s">
        <v>183</v>
      </c>
      <c r="W209" s="116" t="s">
        <v>499</v>
      </c>
      <c r="X209" s="12"/>
      <c r="Y209" s="14"/>
      <c r="Z209" s="10"/>
    </row>
    <row r="210" spans="1:26" ht="31" x14ac:dyDescent="0.35">
      <c r="A210" s="234" t="s">
        <v>258</v>
      </c>
      <c r="B210" s="161">
        <v>204</v>
      </c>
      <c r="C210" s="50"/>
      <c r="D210" s="81">
        <v>1</v>
      </c>
      <c r="E210" s="81"/>
      <c r="F210" s="81"/>
      <c r="G210" s="81"/>
      <c r="H210" s="98">
        <f t="shared" si="22"/>
        <v>5</v>
      </c>
      <c r="I210" s="98">
        <f t="shared" si="23"/>
        <v>17</v>
      </c>
      <c r="J210" s="98" t="str">
        <f t="shared" si="23"/>
        <v/>
      </c>
      <c r="K210" s="98" t="str">
        <f t="shared" si="23"/>
        <v/>
      </c>
      <c r="L210" s="98" t="str">
        <f t="shared" si="23"/>
        <v/>
      </c>
      <c r="M210" s="96" t="str">
        <f t="shared" si="21"/>
        <v/>
      </c>
      <c r="N210" s="70" t="str">
        <f t="shared" si="24"/>
        <v>5.17.</v>
      </c>
      <c r="O210" s="27" t="s">
        <v>74</v>
      </c>
      <c r="P210" s="228"/>
      <c r="Q210" s="11"/>
      <c r="R210" s="12"/>
      <c r="S210" s="14" t="str">
        <f>'Форма для заполнения (ОО)'!S210</f>
        <v>X</v>
      </c>
      <c r="T210" s="10"/>
      <c r="U210" s="10" t="s">
        <v>496</v>
      </c>
      <c r="V210" s="31"/>
      <c r="W210" s="26"/>
      <c r="X210" s="12"/>
      <c r="Y210" s="14"/>
      <c r="Z210" s="10"/>
    </row>
    <row r="211" spans="1:26" ht="31" x14ac:dyDescent="0.35">
      <c r="A211" s="232"/>
      <c r="B211" s="159">
        <v>205</v>
      </c>
      <c r="C211" s="50"/>
      <c r="D211" s="81"/>
      <c r="E211" s="81">
        <v>1</v>
      </c>
      <c r="F211" s="81"/>
      <c r="G211" s="81"/>
      <c r="H211" s="98">
        <f t="shared" si="22"/>
        <v>5</v>
      </c>
      <c r="I211" s="98">
        <f t="shared" si="23"/>
        <v>17</v>
      </c>
      <c r="J211" s="98">
        <f t="shared" si="23"/>
        <v>1</v>
      </c>
      <c r="K211" s="98" t="str">
        <f t="shared" si="23"/>
        <v/>
      </c>
      <c r="L211" s="98" t="str">
        <f t="shared" si="23"/>
        <v/>
      </c>
      <c r="M211" s="96" t="str">
        <f t="shared" si="21"/>
        <v/>
      </c>
      <c r="N211" s="23" t="str">
        <f t="shared" si="24"/>
        <v>5.17.1.</v>
      </c>
      <c r="O211" s="128" t="s">
        <v>36</v>
      </c>
      <c r="P211" s="227" t="str">
        <f>IF('Форма для заполнения (ОО)'!P211="","",'Форма для заполнения (ОО)'!P211)</f>
        <v/>
      </c>
      <c r="Q211" s="10" t="str">
        <f>IF('Форма для заполнения (ОО)'!Q211="","",'Форма для заполнения (ОО)'!Q211)</f>
        <v/>
      </c>
      <c r="R211" s="171" t="s">
        <v>221</v>
      </c>
      <c r="S211" s="14" t="str">
        <f>'Форма для заполнения (ОО)'!S211</f>
        <v/>
      </c>
      <c r="T211" s="10"/>
      <c r="U211" s="10" t="s">
        <v>496</v>
      </c>
      <c r="V211" s="187" t="s">
        <v>183</v>
      </c>
      <c r="W211" s="116" t="s">
        <v>398</v>
      </c>
      <c r="X211" s="19"/>
      <c r="Y211" s="14"/>
      <c r="Z211" s="10"/>
    </row>
    <row r="212" spans="1:26" ht="31" x14ac:dyDescent="0.35">
      <c r="A212" s="232"/>
      <c r="B212" s="159">
        <v>206</v>
      </c>
      <c r="C212" s="50"/>
      <c r="D212" s="81"/>
      <c r="E212" s="81"/>
      <c r="F212" s="81">
        <v>1</v>
      </c>
      <c r="G212" s="81"/>
      <c r="H212" s="98">
        <f t="shared" si="22"/>
        <v>5</v>
      </c>
      <c r="I212" s="98">
        <f t="shared" si="23"/>
        <v>17</v>
      </c>
      <c r="J212" s="98">
        <f t="shared" si="23"/>
        <v>1</v>
      </c>
      <c r="K212" s="98">
        <f t="shared" si="23"/>
        <v>1</v>
      </c>
      <c r="L212" s="98" t="str">
        <f t="shared" si="23"/>
        <v/>
      </c>
      <c r="M212" s="96" t="str">
        <f t="shared" si="21"/>
        <v/>
      </c>
      <c r="N212" s="23" t="str">
        <f t="shared" si="24"/>
        <v>5.17.1.1.</v>
      </c>
      <c r="O212" s="129" t="s">
        <v>130</v>
      </c>
      <c r="P212" s="227" t="str">
        <f>IF('Форма для заполнения (ОО)'!P212="","",'Форма для заполнения (ОО)'!P212)</f>
        <v/>
      </c>
      <c r="Q212" s="10" t="str">
        <f>IF('Форма для заполнения (ОО)'!Q212="","",'Форма для заполнения (ОО)'!Q212)</f>
        <v/>
      </c>
      <c r="R212" s="171" t="s">
        <v>221</v>
      </c>
      <c r="S212" s="14" t="str">
        <f>'Форма для заполнения (ОО)'!S212</f>
        <v/>
      </c>
      <c r="T212" s="10"/>
      <c r="U212" s="10" t="s">
        <v>496</v>
      </c>
      <c r="V212" s="187" t="s">
        <v>183</v>
      </c>
      <c r="W212" s="31" t="s">
        <v>398</v>
      </c>
      <c r="X212" s="19"/>
      <c r="Y212" s="14"/>
      <c r="Z212" s="10"/>
    </row>
    <row r="213" spans="1:26" ht="31" x14ac:dyDescent="0.35">
      <c r="A213" s="232"/>
      <c r="B213" s="159">
        <v>207</v>
      </c>
      <c r="C213" s="50"/>
      <c r="D213" s="81"/>
      <c r="E213" s="81"/>
      <c r="F213" s="81">
        <v>1</v>
      </c>
      <c r="G213" s="81"/>
      <c r="H213" s="98">
        <f t="shared" si="22"/>
        <v>5</v>
      </c>
      <c r="I213" s="98">
        <f t="shared" si="23"/>
        <v>17</v>
      </c>
      <c r="J213" s="98">
        <f t="shared" si="23"/>
        <v>1</v>
      </c>
      <c r="K213" s="98">
        <f t="shared" si="23"/>
        <v>2</v>
      </c>
      <c r="L213" s="98" t="str">
        <f t="shared" si="23"/>
        <v/>
      </c>
      <c r="M213" s="96" t="str">
        <f t="shared" si="21"/>
        <v/>
      </c>
      <c r="N213" s="23" t="str">
        <f t="shared" si="24"/>
        <v>5.17.1.2.</v>
      </c>
      <c r="O213" s="129" t="s">
        <v>131</v>
      </c>
      <c r="P213" s="227" t="str">
        <f>IF('Форма для заполнения (ОО)'!P213="","",'Форма для заполнения (ОО)'!P213)</f>
        <v/>
      </c>
      <c r="Q213" s="10" t="str">
        <f>IF('Форма для заполнения (ОО)'!Q213="","",'Форма для заполнения (ОО)'!Q213)</f>
        <v/>
      </c>
      <c r="R213" s="171" t="s">
        <v>221</v>
      </c>
      <c r="S213" s="14" t="str">
        <f>'Форма для заполнения (ОО)'!S213</f>
        <v/>
      </c>
      <c r="T213" s="10"/>
      <c r="U213" s="10" t="s">
        <v>496</v>
      </c>
      <c r="V213" s="187" t="s">
        <v>183</v>
      </c>
      <c r="W213" s="31" t="s">
        <v>398</v>
      </c>
      <c r="X213" s="19"/>
      <c r="Y213" s="14"/>
      <c r="Z213" s="10"/>
    </row>
    <row r="214" spans="1:26" ht="31" x14ac:dyDescent="0.35">
      <c r="A214" s="232"/>
      <c r="B214" s="159">
        <v>208</v>
      </c>
      <c r="C214" s="50"/>
      <c r="D214" s="81"/>
      <c r="E214" s="81"/>
      <c r="F214" s="81">
        <v>1</v>
      </c>
      <c r="G214" s="81"/>
      <c r="H214" s="98">
        <f t="shared" si="22"/>
        <v>5</v>
      </c>
      <c r="I214" s="98">
        <f t="shared" si="23"/>
        <v>17</v>
      </c>
      <c r="J214" s="98">
        <f t="shared" si="23"/>
        <v>1</v>
      </c>
      <c r="K214" s="98">
        <f t="shared" si="23"/>
        <v>3</v>
      </c>
      <c r="L214" s="98" t="str">
        <f t="shared" si="23"/>
        <v/>
      </c>
      <c r="M214" s="96" t="str">
        <f t="shared" si="21"/>
        <v/>
      </c>
      <c r="N214" s="23" t="str">
        <f t="shared" si="24"/>
        <v>5.17.1.3.</v>
      </c>
      <c r="O214" s="129" t="s">
        <v>132</v>
      </c>
      <c r="P214" s="227" t="str">
        <f>IF('Форма для заполнения (ОО)'!P214="","",'Форма для заполнения (ОО)'!P214)</f>
        <v/>
      </c>
      <c r="Q214" s="10" t="str">
        <f>IF('Форма для заполнения (ОО)'!Q214="","",'Форма для заполнения (ОО)'!Q214)</f>
        <v/>
      </c>
      <c r="R214" s="171" t="s">
        <v>221</v>
      </c>
      <c r="S214" s="14" t="str">
        <f>'Форма для заполнения (ОО)'!S214</f>
        <v/>
      </c>
      <c r="T214" s="10"/>
      <c r="U214" s="10" t="s">
        <v>496</v>
      </c>
      <c r="V214" s="187" t="s">
        <v>183</v>
      </c>
      <c r="W214" s="31" t="s">
        <v>398</v>
      </c>
      <c r="X214" s="19"/>
      <c r="Y214" s="14"/>
      <c r="Z214" s="10"/>
    </row>
    <row r="215" spans="1:26" ht="31" x14ac:dyDescent="0.35">
      <c r="A215" s="232"/>
      <c r="B215" s="159">
        <v>209</v>
      </c>
      <c r="C215" s="50"/>
      <c r="D215" s="81"/>
      <c r="E215" s="81"/>
      <c r="F215" s="81">
        <v>1</v>
      </c>
      <c r="G215" s="81"/>
      <c r="H215" s="98">
        <f t="shared" si="22"/>
        <v>5</v>
      </c>
      <c r="I215" s="98">
        <f t="shared" si="23"/>
        <v>17</v>
      </c>
      <c r="J215" s="98">
        <f t="shared" si="23"/>
        <v>1</v>
      </c>
      <c r="K215" s="98">
        <f t="shared" si="23"/>
        <v>4</v>
      </c>
      <c r="L215" s="98" t="str">
        <f t="shared" si="23"/>
        <v/>
      </c>
      <c r="M215" s="96" t="str">
        <f t="shared" si="21"/>
        <v/>
      </c>
      <c r="N215" s="23" t="str">
        <f t="shared" si="24"/>
        <v>5.17.1.4.</v>
      </c>
      <c r="O215" s="129" t="s">
        <v>133</v>
      </c>
      <c r="P215" s="227" t="str">
        <f>IF('Форма для заполнения (ОО)'!P215="","",'Форма для заполнения (ОО)'!P215)</f>
        <v/>
      </c>
      <c r="Q215" s="10" t="str">
        <f>IF('Форма для заполнения (ОО)'!Q215="","",'Форма для заполнения (ОО)'!Q215)</f>
        <v/>
      </c>
      <c r="R215" s="171" t="s">
        <v>221</v>
      </c>
      <c r="S215" s="14" t="str">
        <f>'Форма для заполнения (ОО)'!S215</f>
        <v/>
      </c>
      <c r="T215" s="10"/>
      <c r="U215" s="10" t="s">
        <v>496</v>
      </c>
      <c r="V215" s="187" t="s">
        <v>183</v>
      </c>
      <c r="W215" s="31" t="s">
        <v>398</v>
      </c>
      <c r="X215" s="19"/>
      <c r="Y215" s="14"/>
      <c r="Z215" s="10"/>
    </row>
    <row r="216" spans="1:26" ht="31" x14ac:dyDescent="0.35">
      <c r="A216" s="232"/>
      <c r="B216" s="159">
        <v>210</v>
      </c>
      <c r="C216" s="50"/>
      <c r="D216" s="81"/>
      <c r="E216" s="81">
        <v>1</v>
      </c>
      <c r="F216" s="81"/>
      <c r="G216" s="81"/>
      <c r="H216" s="98">
        <f t="shared" si="22"/>
        <v>5</v>
      </c>
      <c r="I216" s="98">
        <f t="shared" si="23"/>
        <v>17</v>
      </c>
      <c r="J216" s="98">
        <f t="shared" si="23"/>
        <v>2</v>
      </c>
      <c r="K216" s="98" t="str">
        <f t="shared" si="23"/>
        <v/>
      </c>
      <c r="L216" s="98" t="str">
        <f t="shared" si="23"/>
        <v/>
      </c>
      <c r="M216" s="96" t="str">
        <f t="shared" si="21"/>
        <v/>
      </c>
      <c r="N216" s="23" t="str">
        <f t="shared" si="24"/>
        <v>5.17.2.</v>
      </c>
      <c r="O216" s="128" t="s">
        <v>37</v>
      </c>
      <c r="P216" s="227" t="str">
        <f>IF('Форма для заполнения (ОО)'!P216="","",'Форма для заполнения (ОО)'!P216)</f>
        <v/>
      </c>
      <c r="Q216" s="10" t="str">
        <f>IF('Форма для заполнения (ОО)'!Q216="","",'Форма для заполнения (ОО)'!Q216)</f>
        <v/>
      </c>
      <c r="R216" s="169" t="s">
        <v>221</v>
      </c>
      <c r="S216" s="14" t="str">
        <f>'Форма для заполнения (ОО)'!S216</f>
        <v>X</v>
      </c>
      <c r="T216" s="10"/>
      <c r="U216" s="10" t="s">
        <v>496</v>
      </c>
      <c r="V216" s="31"/>
      <c r="W216" s="31" t="s">
        <v>400</v>
      </c>
      <c r="X216" s="12"/>
      <c r="Y216" s="14"/>
      <c r="Z216" s="10"/>
    </row>
    <row r="217" spans="1:26" ht="46.5" x14ac:dyDescent="0.35">
      <c r="A217" s="232"/>
      <c r="B217" s="159">
        <v>211</v>
      </c>
      <c r="C217" s="50"/>
      <c r="D217" s="81"/>
      <c r="E217" s="81"/>
      <c r="F217" s="81">
        <v>1</v>
      </c>
      <c r="G217" s="81"/>
      <c r="H217" s="98">
        <f t="shared" si="22"/>
        <v>5</v>
      </c>
      <c r="I217" s="98">
        <f t="shared" ref="I217:L232" si="25">IF(D217&lt;&gt;"",IF(I216="",1,I216+1),IF(H217&lt;&gt;H216,"",I216))</f>
        <v>17</v>
      </c>
      <c r="J217" s="98">
        <f t="shared" si="25"/>
        <v>2</v>
      </c>
      <c r="K217" s="98">
        <f t="shared" si="25"/>
        <v>1</v>
      </c>
      <c r="L217" s="98" t="str">
        <f t="shared" si="25"/>
        <v/>
      </c>
      <c r="M217" s="96" t="str">
        <f t="shared" si="21"/>
        <v/>
      </c>
      <c r="N217" s="23" t="str">
        <f t="shared" si="24"/>
        <v>5.17.2.1.</v>
      </c>
      <c r="O217" s="155" t="s">
        <v>76</v>
      </c>
      <c r="P217" s="227" t="str">
        <f>IF('Форма для заполнения (ОО)'!P217="","",'Форма для заполнения (ОО)'!P217)</f>
        <v/>
      </c>
      <c r="Q217" s="10" t="str">
        <f>IF('Форма для заполнения (ОО)'!Q217="","",'Форма для заполнения (ОО)'!Q217)</f>
        <v/>
      </c>
      <c r="R217" s="171" t="s">
        <v>126</v>
      </c>
      <c r="S217" s="14" t="str">
        <f>'Форма для заполнения (ОО)'!S217</f>
        <v/>
      </c>
      <c r="T217" s="10"/>
      <c r="U217" s="10" t="s">
        <v>496</v>
      </c>
      <c r="V217" s="181" t="s">
        <v>423</v>
      </c>
      <c r="W217" s="138" t="s">
        <v>225</v>
      </c>
      <c r="X217" s="19"/>
      <c r="Y217" s="14"/>
      <c r="Z217" s="10"/>
    </row>
    <row r="218" spans="1:26" ht="31" x14ac:dyDescent="0.35">
      <c r="A218" s="232"/>
      <c r="B218" s="159">
        <v>212</v>
      </c>
      <c r="C218" s="50"/>
      <c r="D218" s="81"/>
      <c r="E218" s="81">
        <v>1</v>
      </c>
      <c r="F218" s="81"/>
      <c r="G218" s="81"/>
      <c r="H218" s="98">
        <f t="shared" si="22"/>
        <v>5</v>
      </c>
      <c r="I218" s="98">
        <f t="shared" si="25"/>
        <v>17</v>
      </c>
      <c r="J218" s="98">
        <f t="shared" si="25"/>
        <v>3</v>
      </c>
      <c r="K218" s="98" t="str">
        <f t="shared" si="25"/>
        <v/>
      </c>
      <c r="L218" s="98" t="str">
        <f t="shared" si="25"/>
        <v/>
      </c>
      <c r="M218" s="96" t="str">
        <f t="shared" si="21"/>
        <v/>
      </c>
      <c r="N218" s="23" t="str">
        <f t="shared" si="24"/>
        <v>5.17.3.</v>
      </c>
      <c r="O218" s="33" t="s">
        <v>38</v>
      </c>
      <c r="P218" s="227" t="str">
        <f>IF('Форма для заполнения (ОО)'!P218="","",'Форма для заполнения (ОО)'!P218)</f>
        <v/>
      </c>
      <c r="Q218" s="10" t="str">
        <f>IF('Форма для заполнения (ОО)'!Q218="","",'Форма для заполнения (ОО)'!Q218)</f>
        <v/>
      </c>
      <c r="R218" s="169" t="s">
        <v>221</v>
      </c>
      <c r="S218" s="14" t="str">
        <f>'Форма для заполнения (ОО)'!S218</f>
        <v>X</v>
      </c>
      <c r="T218" s="10"/>
      <c r="U218" s="10" t="s">
        <v>496</v>
      </c>
      <c r="V218" s="31"/>
      <c r="W218" s="31" t="s">
        <v>400</v>
      </c>
      <c r="X218" s="12"/>
      <c r="Y218" s="14"/>
      <c r="Z218" s="10"/>
    </row>
    <row r="219" spans="1:26" ht="46.5" x14ac:dyDescent="0.35">
      <c r="A219" s="232"/>
      <c r="B219" s="159">
        <v>213</v>
      </c>
      <c r="C219" s="50"/>
      <c r="D219" s="81"/>
      <c r="E219" s="81"/>
      <c r="F219" s="81">
        <v>1</v>
      </c>
      <c r="G219" s="81"/>
      <c r="H219" s="98">
        <f t="shared" si="22"/>
        <v>5</v>
      </c>
      <c r="I219" s="98">
        <f t="shared" si="25"/>
        <v>17</v>
      </c>
      <c r="J219" s="98">
        <f t="shared" si="25"/>
        <v>3</v>
      </c>
      <c r="K219" s="98">
        <f t="shared" si="25"/>
        <v>1</v>
      </c>
      <c r="L219" s="98" t="str">
        <f t="shared" si="25"/>
        <v/>
      </c>
      <c r="M219" s="96" t="str">
        <f t="shared" si="21"/>
        <v/>
      </c>
      <c r="N219" s="23" t="str">
        <f t="shared" si="24"/>
        <v>5.17.3.1.</v>
      </c>
      <c r="O219" s="155" t="s">
        <v>76</v>
      </c>
      <c r="P219" s="227" t="str">
        <f>IF('Форма для заполнения (ОО)'!P219="","",'Форма для заполнения (ОО)'!P219)</f>
        <v/>
      </c>
      <c r="Q219" s="10" t="str">
        <f>IF('Форма для заполнения (ОО)'!Q219="","",'Форма для заполнения (ОО)'!Q219)</f>
        <v/>
      </c>
      <c r="R219" s="171" t="s">
        <v>126</v>
      </c>
      <c r="S219" s="14" t="str">
        <f>'Форма для заполнения (ОО)'!S219</f>
        <v/>
      </c>
      <c r="T219" s="10"/>
      <c r="U219" s="10" t="s">
        <v>496</v>
      </c>
      <c r="V219" s="181" t="s">
        <v>423</v>
      </c>
      <c r="W219" s="138" t="s">
        <v>225</v>
      </c>
      <c r="X219" s="19"/>
      <c r="Y219" s="14"/>
      <c r="Z219" s="10"/>
    </row>
    <row r="220" spans="1:26" ht="31" x14ac:dyDescent="0.35">
      <c r="A220" s="232"/>
      <c r="B220" s="159">
        <v>214</v>
      </c>
      <c r="C220" s="50"/>
      <c r="D220" s="81"/>
      <c r="E220" s="81">
        <v>1</v>
      </c>
      <c r="F220" s="81"/>
      <c r="G220" s="81"/>
      <c r="H220" s="98">
        <f t="shared" si="22"/>
        <v>5</v>
      </c>
      <c r="I220" s="98">
        <f t="shared" si="25"/>
        <v>17</v>
      </c>
      <c r="J220" s="98">
        <f t="shared" si="25"/>
        <v>4</v>
      </c>
      <c r="K220" s="98" t="str">
        <f t="shared" si="25"/>
        <v/>
      </c>
      <c r="L220" s="98" t="str">
        <f t="shared" si="25"/>
        <v/>
      </c>
      <c r="M220" s="96" t="str">
        <f t="shared" si="21"/>
        <v/>
      </c>
      <c r="N220" s="23" t="str">
        <f t="shared" si="24"/>
        <v>5.17.4.</v>
      </c>
      <c r="O220" s="33" t="s">
        <v>397</v>
      </c>
      <c r="P220" s="227" t="str">
        <f>IF('Форма для заполнения (ОО)'!P220="","",'Форма для заполнения (ОО)'!P220)</f>
        <v/>
      </c>
      <c r="Q220" s="10" t="str">
        <f>IF('Форма для заполнения (ОО)'!Q220="","",'Форма для заполнения (ОО)'!Q220)</f>
        <v/>
      </c>
      <c r="R220" s="169" t="s">
        <v>221</v>
      </c>
      <c r="S220" s="14" t="str">
        <f>'Форма для заполнения (ОО)'!S220</f>
        <v>X</v>
      </c>
      <c r="T220" s="10"/>
      <c r="U220" s="10" t="s">
        <v>496</v>
      </c>
      <c r="V220" s="31"/>
      <c r="W220" s="31" t="s">
        <v>400</v>
      </c>
      <c r="X220" s="12"/>
      <c r="Y220" s="14"/>
      <c r="Z220" s="10"/>
    </row>
    <row r="221" spans="1:26" ht="46.5" x14ac:dyDescent="0.35">
      <c r="A221" s="232"/>
      <c r="B221" s="159">
        <v>215</v>
      </c>
      <c r="C221" s="50"/>
      <c r="D221" s="81"/>
      <c r="E221" s="81"/>
      <c r="F221" s="81">
        <v>1</v>
      </c>
      <c r="G221" s="81"/>
      <c r="H221" s="98">
        <f t="shared" si="22"/>
        <v>5</v>
      </c>
      <c r="I221" s="98">
        <f t="shared" si="25"/>
        <v>17</v>
      </c>
      <c r="J221" s="98">
        <f t="shared" si="25"/>
        <v>4</v>
      </c>
      <c r="K221" s="98">
        <f t="shared" si="25"/>
        <v>1</v>
      </c>
      <c r="L221" s="98" t="str">
        <f t="shared" si="25"/>
        <v/>
      </c>
      <c r="M221" s="96" t="str">
        <f t="shared" si="21"/>
        <v/>
      </c>
      <c r="N221" s="23" t="str">
        <f t="shared" si="24"/>
        <v>5.17.4.1.</v>
      </c>
      <c r="O221" s="155" t="s">
        <v>76</v>
      </c>
      <c r="P221" s="227" t="str">
        <f>IF('Форма для заполнения (ОО)'!P221="","",'Форма для заполнения (ОО)'!P221)</f>
        <v/>
      </c>
      <c r="Q221" s="10" t="str">
        <f>IF('Форма для заполнения (ОО)'!Q221="","",'Форма для заполнения (ОО)'!Q221)</f>
        <v/>
      </c>
      <c r="R221" s="171" t="s">
        <v>126</v>
      </c>
      <c r="S221" s="14" t="str">
        <f>'Форма для заполнения (ОО)'!S221</f>
        <v/>
      </c>
      <c r="T221" s="10"/>
      <c r="U221" s="10" t="s">
        <v>496</v>
      </c>
      <c r="V221" s="181" t="s">
        <v>423</v>
      </c>
      <c r="W221" s="138" t="s">
        <v>225</v>
      </c>
      <c r="X221" s="19"/>
      <c r="Y221" s="14"/>
      <c r="Z221" s="10"/>
    </row>
    <row r="222" spans="1:26" ht="31" x14ac:dyDescent="0.35">
      <c r="A222" s="232"/>
      <c r="B222" s="159">
        <v>216</v>
      </c>
      <c r="C222" s="50"/>
      <c r="D222" s="81"/>
      <c r="E222" s="81">
        <v>1</v>
      </c>
      <c r="F222" s="81"/>
      <c r="G222" s="81"/>
      <c r="H222" s="98">
        <f t="shared" si="22"/>
        <v>5</v>
      </c>
      <c r="I222" s="98">
        <f t="shared" si="25"/>
        <v>17</v>
      </c>
      <c r="J222" s="98">
        <f t="shared" si="25"/>
        <v>5</v>
      </c>
      <c r="K222" s="98" t="str">
        <f t="shared" si="25"/>
        <v/>
      </c>
      <c r="L222" s="98" t="str">
        <f t="shared" si="25"/>
        <v/>
      </c>
      <c r="M222" s="96" t="str">
        <f t="shared" si="21"/>
        <v/>
      </c>
      <c r="N222" s="23" t="str">
        <f t="shared" si="24"/>
        <v>5.17.5.</v>
      </c>
      <c r="O222" s="33" t="s">
        <v>202</v>
      </c>
      <c r="P222" s="227" t="str">
        <f>IF('Форма для заполнения (ОО)'!P222="","",'Форма для заполнения (ОО)'!P222)</f>
        <v/>
      </c>
      <c r="Q222" s="10" t="str">
        <f>IF('Форма для заполнения (ОО)'!Q222="","",'Форма для заполнения (ОО)'!Q222)</f>
        <v/>
      </c>
      <c r="R222" s="169" t="s">
        <v>221</v>
      </c>
      <c r="S222" s="14" t="str">
        <f>'Форма для заполнения (ОО)'!S222</f>
        <v>X</v>
      </c>
      <c r="T222" s="10"/>
      <c r="U222" s="10" t="s">
        <v>496</v>
      </c>
      <c r="V222" s="31"/>
      <c r="W222" s="31" t="s">
        <v>400</v>
      </c>
      <c r="X222" s="12"/>
      <c r="Y222" s="14"/>
      <c r="Z222" s="10"/>
    </row>
    <row r="223" spans="1:26" ht="46.5" x14ac:dyDescent="0.35">
      <c r="A223" s="232"/>
      <c r="B223" s="159">
        <v>217</v>
      </c>
      <c r="C223" s="50"/>
      <c r="D223" s="81"/>
      <c r="E223" s="81"/>
      <c r="F223" s="81">
        <v>1</v>
      </c>
      <c r="G223" s="81"/>
      <c r="H223" s="98">
        <f t="shared" si="22"/>
        <v>5</v>
      </c>
      <c r="I223" s="98">
        <f t="shared" si="25"/>
        <v>17</v>
      </c>
      <c r="J223" s="98">
        <f t="shared" si="25"/>
        <v>5</v>
      </c>
      <c r="K223" s="98">
        <f t="shared" si="25"/>
        <v>1</v>
      </c>
      <c r="L223" s="98" t="str">
        <f t="shared" si="25"/>
        <v/>
      </c>
      <c r="M223" s="96" t="str">
        <f t="shared" si="21"/>
        <v/>
      </c>
      <c r="N223" s="23" t="str">
        <f t="shared" si="24"/>
        <v>5.17.5.1.</v>
      </c>
      <c r="O223" s="155" t="s">
        <v>76</v>
      </c>
      <c r="P223" s="227" t="str">
        <f>IF('Форма для заполнения (ОО)'!P223="","",'Форма для заполнения (ОО)'!P223)</f>
        <v/>
      </c>
      <c r="Q223" s="10" t="str">
        <f>IF('Форма для заполнения (ОО)'!Q223="","",'Форма для заполнения (ОО)'!Q223)</f>
        <v/>
      </c>
      <c r="R223" s="171" t="s">
        <v>126</v>
      </c>
      <c r="S223" s="14" t="str">
        <f>'Форма для заполнения (ОО)'!S223</f>
        <v/>
      </c>
      <c r="T223" s="10"/>
      <c r="U223" s="10" t="s">
        <v>496</v>
      </c>
      <c r="V223" s="181" t="s">
        <v>423</v>
      </c>
      <c r="W223" s="138" t="s">
        <v>225</v>
      </c>
      <c r="X223" s="19"/>
      <c r="Y223" s="14"/>
      <c r="Z223" s="10"/>
    </row>
    <row r="224" spans="1:26" ht="31" x14ac:dyDescent="0.35">
      <c r="A224" s="232"/>
      <c r="B224" s="159">
        <v>218</v>
      </c>
      <c r="C224" s="50"/>
      <c r="D224" s="81"/>
      <c r="E224" s="81">
        <v>1</v>
      </c>
      <c r="F224" s="81"/>
      <c r="G224" s="81"/>
      <c r="H224" s="98">
        <f t="shared" si="22"/>
        <v>5</v>
      </c>
      <c r="I224" s="98">
        <f t="shared" si="25"/>
        <v>17</v>
      </c>
      <c r="J224" s="98">
        <f t="shared" si="25"/>
        <v>6</v>
      </c>
      <c r="K224" s="98" t="str">
        <f t="shared" si="25"/>
        <v/>
      </c>
      <c r="L224" s="98" t="str">
        <f t="shared" si="25"/>
        <v/>
      </c>
      <c r="M224" s="96" t="str">
        <f t="shared" si="21"/>
        <v/>
      </c>
      <c r="N224" s="23" t="str">
        <f t="shared" si="24"/>
        <v>5.17.6.</v>
      </c>
      <c r="O224" s="21" t="s">
        <v>535</v>
      </c>
      <c r="P224" s="227" t="str">
        <f>IF('Форма для заполнения (ОО)'!P224="","",'Форма для заполнения (ОО)'!P224)</f>
        <v/>
      </c>
      <c r="Q224" s="10" t="str">
        <f>IF('Форма для заполнения (ОО)'!Q224="","",'Форма для заполнения (ОО)'!Q224)</f>
        <v/>
      </c>
      <c r="R224" s="169" t="s">
        <v>221</v>
      </c>
      <c r="S224" s="14" t="str">
        <f>'Форма для заполнения (ОО)'!S224</f>
        <v>X</v>
      </c>
      <c r="T224" s="10"/>
      <c r="U224" s="10" t="s">
        <v>496</v>
      </c>
      <c r="V224" s="31"/>
      <c r="W224" s="31" t="s">
        <v>400</v>
      </c>
      <c r="X224" s="12"/>
      <c r="Y224" s="14"/>
      <c r="Z224" s="10"/>
    </row>
    <row r="225" spans="1:26" ht="46.5" x14ac:dyDescent="0.35">
      <c r="A225" s="232"/>
      <c r="B225" s="159">
        <v>219</v>
      </c>
      <c r="C225" s="50"/>
      <c r="D225" s="81"/>
      <c r="E225" s="81"/>
      <c r="F225" s="81">
        <v>1</v>
      </c>
      <c r="G225" s="81"/>
      <c r="H225" s="98">
        <f t="shared" si="22"/>
        <v>5</v>
      </c>
      <c r="I225" s="98">
        <f t="shared" si="25"/>
        <v>17</v>
      </c>
      <c r="J225" s="98">
        <f t="shared" si="25"/>
        <v>6</v>
      </c>
      <c r="K225" s="98">
        <f t="shared" si="25"/>
        <v>1</v>
      </c>
      <c r="L225" s="98" t="str">
        <f t="shared" si="25"/>
        <v/>
      </c>
      <c r="M225" s="96" t="str">
        <f t="shared" si="21"/>
        <v/>
      </c>
      <c r="N225" s="23" t="str">
        <f t="shared" si="24"/>
        <v>5.17.6.1.</v>
      </c>
      <c r="O225" s="155" t="s">
        <v>76</v>
      </c>
      <c r="P225" s="227" t="str">
        <f>IF('Форма для заполнения (ОО)'!P225="","",'Форма для заполнения (ОО)'!P225)</f>
        <v/>
      </c>
      <c r="Q225" s="10" t="str">
        <f>IF('Форма для заполнения (ОО)'!Q225="","",'Форма для заполнения (ОО)'!Q225)</f>
        <v/>
      </c>
      <c r="R225" s="171" t="s">
        <v>126</v>
      </c>
      <c r="S225" s="14" t="str">
        <f>'Форма для заполнения (ОО)'!S225</f>
        <v/>
      </c>
      <c r="T225" s="10"/>
      <c r="U225" s="10" t="s">
        <v>496</v>
      </c>
      <c r="V225" s="181" t="s">
        <v>423</v>
      </c>
      <c r="W225" s="138" t="s">
        <v>225</v>
      </c>
      <c r="X225" s="19"/>
      <c r="Y225" s="14"/>
      <c r="Z225" s="10"/>
    </row>
    <row r="226" spans="1:26" ht="46.5" x14ac:dyDescent="0.35">
      <c r="A226" s="232"/>
      <c r="B226" s="159">
        <v>220</v>
      </c>
      <c r="C226" s="50"/>
      <c r="D226" s="81">
        <v>1</v>
      </c>
      <c r="E226" s="81"/>
      <c r="F226" s="81"/>
      <c r="G226" s="81"/>
      <c r="H226" s="98">
        <f t="shared" si="22"/>
        <v>5</v>
      </c>
      <c r="I226" s="98">
        <f t="shared" si="25"/>
        <v>18</v>
      </c>
      <c r="J226" s="98" t="str">
        <f t="shared" si="25"/>
        <v/>
      </c>
      <c r="K226" s="98" t="str">
        <f t="shared" si="25"/>
        <v/>
      </c>
      <c r="L226" s="98" t="str">
        <f t="shared" si="25"/>
        <v/>
      </c>
      <c r="M226" s="96" t="str">
        <f t="shared" si="21"/>
        <v/>
      </c>
      <c r="N226" s="70" t="str">
        <f t="shared" si="24"/>
        <v>5.18.</v>
      </c>
      <c r="O226" s="120" t="s">
        <v>403</v>
      </c>
      <c r="P226" s="227" t="str">
        <f>IF('Форма для заполнения (ОО)'!P226="","",'Форма для заполнения (ОО)'!P226)</f>
        <v/>
      </c>
      <c r="Q226" s="10" t="str">
        <f>IF('Форма для заполнения (ОО)'!Q226="","",'Форма для заполнения (ОО)'!Q226)</f>
        <v/>
      </c>
      <c r="R226" s="169" t="s">
        <v>59</v>
      </c>
      <c r="S226" s="14" t="str">
        <f>'Форма для заполнения (ОО)'!S226</f>
        <v/>
      </c>
      <c r="T226" s="10"/>
      <c r="U226" s="10" t="s">
        <v>496</v>
      </c>
      <c r="V226" s="186" t="s">
        <v>424</v>
      </c>
      <c r="W226" s="138" t="s">
        <v>225</v>
      </c>
      <c r="X226" s="12"/>
      <c r="Y226" s="14"/>
      <c r="Z226" s="10"/>
    </row>
    <row r="227" spans="1:26" ht="31" x14ac:dyDescent="0.35">
      <c r="A227" s="232"/>
      <c r="B227" s="159">
        <v>221</v>
      </c>
      <c r="C227" s="50"/>
      <c r="D227" s="81"/>
      <c r="E227" s="81">
        <v>1</v>
      </c>
      <c r="F227" s="81"/>
      <c r="G227" s="81"/>
      <c r="H227" s="98">
        <f t="shared" si="22"/>
        <v>5</v>
      </c>
      <c r="I227" s="98">
        <f t="shared" si="25"/>
        <v>18</v>
      </c>
      <c r="J227" s="98">
        <f t="shared" si="25"/>
        <v>1</v>
      </c>
      <c r="K227" s="98" t="str">
        <f t="shared" si="25"/>
        <v/>
      </c>
      <c r="L227" s="98" t="str">
        <f t="shared" si="25"/>
        <v/>
      </c>
      <c r="M227" s="96" t="str">
        <f t="shared" si="21"/>
        <v/>
      </c>
      <c r="N227" s="23" t="str">
        <f t="shared" si="24"/>
        <v>5.18.1.</v>
      </c>
      <c r="O227" s="33" t="s">
        <v>63</v>
      </c>
      <c r="P227" s="227" t="str">
        <f>IF('Форма для заполнения (ОО)'!P227="","",'Форма для заполнения (ОО)'!P227)</f>
        <v/>
      </c>
      <c r="Q227" s="10" t="str">
        <f>IF('Форма для заполнения (ОО)'!Q227="","",'Форма для заполнения (ОО)'!Q227)</f>
        <v/>
      </c>
      <c r="R227" s="169" t="s">
        <v>485</v>
      </c>
      <c r="S227" s="14" t="str">
        <f>'Форма для заполнения (ОО)'!S227</f>
        <v>X</v>
      </c>
      <c r="T227" s="10"/>
      <c r="U227" s="10" t="s">
        <v>496</v>
      </c>
      <c r="V227" s="31"/>
      <c r="W227" s="31" t="s">
        <v>400</v>
      </c>
      <c r="X227" s="12"/>
      <c r="Y227" s="14"/>
      <c r="Z227" s="10"/>
    </row>
    <row r="228" spans="1:26" ht="31" x14ac:dyDescent="0.35">
      <c r="A228" s="232"/>
      <c r="B228" s="159">
        <v>222</v>
      </c>
      <c r="C228" s="50"/>
      <c r="D228" s="81"/>
      <c r="E228" s="81">
        <v>1</v>
      </c>
      <c r="F228" s="81"/>
      <c r="G228" s="81"/>
      <c r="H228" s="98">
        <f t="shared" si="22"/>
        <v>5</v>
      </c>
      <c r="I228" s="98">
        <f t="shared" si="25"/>
        <v>18</v>
      </c>
      <c r="J228" s="98">
        <f t="shared" si="25"/>
        <v>2</v>
      </c>
      <c r="K228" s="98" t="str">
        <f t="shared" si="25"/>
        <v/>
      </c>
      <c r="L228" s="98" t="str">
        <f t="shared" si="25"/>
        <v/>
      </c>
      <c r="M228" s="96" t="str">
        <f t="shared" si="21"/>
        <v/>
      </c>
      <c r="N228" s="23" t="str">
        <f t="shared" si="24"/>
        <v>5.18.2.</v>
      </c>
      <c r="O228" s="33" t="s">
        <v>194</v>
      </c>
      <c r="P228" s="227" t="str">
        <f>IF('Форма для заполнения (ОО)'!P228="","",'Форма для заполнения (ОО)'!P228)</f>
        <v/>
      </c>
      <c r="Q228" s="10" t="str">
        <f>IF('Форма для заполнения (ОО)'!Q228="","",'Форма для заполнения (ОО)'!Q228)</f>
        <v/>
      </c>
      <c r="R228" s="169" t="s">
        <v>485</v>
      </c>
      <c r="S228" s="14" t="str">
        <f>'Форма для заполнения (ОО)'!S228</f>
        <v>X</v>
      </c>
      <c r="T228" s="10"/>
      <c r="U228" s="10" t="s">
        <v>496</v>
      </c>
      <c r="V228" s="31"/>
      <c r="W228" s="31" t="s">
        <v>400</v>
      </c>
      <c r="X228" s="12"/>
      <c r="Y228" s="14"/>
      <c r="Z228" s="10"/>
    </row>
    <row r="229" spans="1:26" ht="31" x14ac:dyDescent="0.35">
      <c r="A229" s="232"/>
      <c r="B229" s="159">
        <v>223</v>
      </c>
      <c r="C229" s="50"/>
      <c r="D229" s="81"/>
      <c r="E229" s="81">
        <v>1</v>
      </c>
      <c r="F229" s="81"/>
      <c r="G229" s="81"/>
      <c r="H229" s="98">
        <f t="shared" si="22"/>
        <v>5</v>
      </c>
      <c r="I229" s="98">
        <f t="shared" si="25"/>
        <v>18</v>
      </c>
      <c r="J229" s="98">
        <f t="shared" si="25"/>
        <v>3</v>
      </c>
      <c r="K229" s="98" t="str">
        <f t="shared" si="25"/>
        <v/>
      </c>
      <c r="L229" s="98" t="str">
        <f t="shared" si="25"/>
        <v/>
      </c>
      <c r="M229" s="96" t="str">
        <f t="shared" si="21"/>
        <v/>
      </c>
      <c r="N229" s="23" t="str">
        <f t="shared" si="24"/>
        <v>5.18.3.</v>
      </c>
      <c r="O229" s="33" t="s">
        <v>195</v>
      </c>
      <c r="P229" s="227" t="str">
        <f>IF('Форма для заполнения (ОО)'!P229="","",'Форма для заполнения (ОО)'!P229)</f>
        <v/>
      </c>
      <c r="Q229" s="10" t="str">
        <f>IF('Форма для заполнения (ОО)'!Q229="","",'Форма для заполнения (ОО)'!Q229)</f>
        <v/>
      </c>
      <c r="R229" s="169" t="s">
        <v>485</v>
      </c>
      <c r="S229" s="14" t="str">
        <f>'Форма для заполнения (ОО)'!S229</f>
        <v>X</v>
      </c>
      <c r="T229" s="10"/>
      <c r="U229" s="10" t="s">
        <v>496</v>
      </c>
      <c r="V229" s="31"/>
      <c r="W229" s="31" t="s">
        <v>400</v>
      </c>
      <c r="X229" s="12"/>
      <c r="Y229" s="14"/>
      <c r="Z229" s="10"/>
    </row>
    <row r="230" spans="1:26" ht="31" x14ac:dyDescent="0.35">
      <c r="A230" s="232"/>
      <c r="B230" s="159">
        <v>224</v>
      </c>
      <c r="C230" s="50"/>
      <c r="D230" s="81"/>
      <c r="E230" s="81">
        <v>1</v>
      </c>
      <c r="F230" s="81"/>
      <c r="G230" s="81"/>
      <c r="H230" s="98">
        <f t="shared" si="22"/>
        <v>5</v>
      </c>
      <c r="I230" s="98">
        <f t="shared" si="25"/>
        <v>18</v>
      </c>
      <c r="J230" s="98">
        <f t="shared" si="25"/>
        <v>4</v>
      </c>
      <c r="K230" s="98" t="str">
        <f t="shared" si="25"/>
        <v/>
      </c>
      <c r="L230" s="98" t="str">
        <f t="shared" si="25"/>
        <v/>
      </c>
      <c r="M230" s="96" t="str">
        <f t="shared" si="21"/>
        <v/>
      </c>
      <c r="N230" s="23" t="str">
        <f t="shared" si="24"/>
        <v>5.18.4.</v>
      </c>
      <c r="O230" s="33" t="s">
        <v>64</v>
      </c>
      <c r="P230" s="227" t="str">
        <f>IF('Форма для заполнения (ОО)'!P230="","",'Форма для заполнения (ОО)'!P230)</f>
        <v/>
      </c>
      <c r="Q230" s="10" t="str">
        <f>IF('Форма для заполнения (ОО)'!Q230="","",'Форма для заполнения (ОО)'!Q230)</f>
        <v/>
      </c>
      <c r="R230" s="169" t="s">
        <v>485</v>
      </c>
      <c r="S230" s="14" t="str">
        <f>'Форма для заполнения (ОО)'!S230</f>
        <v>X</v>
      </c>
      <c r="T230" s="10"/>
      <c r="U230" s="10" t="s">
        <v>496</v>
      </c>
      <c r="V230" s="31"/>
      <c r="W230" s="31" t="s">
        <v>400</v>
      </c>
      <c r="X230" s="12"/>
      <c r="Y230" s="14"/>
      <c r="Z230" s="10"/>
    </row>
    <row r="231" spans="1:26" ht="31" x14ac:dyDescent="0.35">
      <c r="A231" s="232"/>
      <c r="B231" s="159">
        <v>225</v>
      </c>
      <c r="C231" s="50"/>
      <c r="D231" s="81"/>
      <c r="E231" s="81">
        <v>1</v>
      </c>
      <c r="F231" s="81"/>
      <c r="G231" s="81"/>
      <c r="H231" s="98">
        <f t="shared" si="22"/>
        <v>5</v>
      </c>
      <c r="I231" s="98">
        <f t="shared" si="25"/>
        <v>18</v>
      </c>
      <c r="J231" s="98">
        <f t="shared" si="25"/>
        <v>5</v>
      </c>
      <c r="K231" s="98" t="str">
        <f t="shared" si="25"/>
        <v/>
      </c>
      <c r="L231" s="98" t="str">
        <f t="shared" si="25"/>
        <v/>
      </c>
      <c r="M231" s="96" t="str">
        <f t="shared" si="21"/>
        <v/>
      </c>
      <c r="N231" s="23" t="str">
        <f t="shared" si="24"/>
        <v>5.18.5.</v>
      </c>
      <c r="O231" s="21" t="s">
        <v>536</v>
      </c>
      <c r="P231" s="227" t="str">
        <f>IF('Форма для заполнения (ОО)'!P231="","",'Форма для заполнения (ОО)'!P231)</f>
        <v/>
      </c>
      <c r="Q231" s="10" t="str">
        <f>IF('Форма для заполнения (ОО)'!Q231="","",'Форма для заполнения (ОО)'!Q231)</f>
        <v/>
      </c>
      <c r="R231" s="169" t="s">
        <v>485</v>
      </c>
      <c r="S231" s="14" t="str">
        <f>'Форма для заполнения (ОО)'!S231</f>
        <v>X</v>
      </c>
      <c r="T231" s="10"/>
      <c r="U231" s="10" t="s">
        <v>496</v>
      </c>
      <c r="V231" s="31"/>
      <c r="W231" s="31" t="s">
        <v>400</v>
      </c>
      <c r="X231" s="12"/>
      <c r="Y231" s="14"/>
      <c r="Z231" s="10"/>
    </row>
    <row r="232" spans="1:26" ht="31" x14ac:dyDescent="0.35">
      <c r="A232" s="232"/>
      <c r="B232" s="159">
        <v>226</v>
      </c>
      <c r="C232" s="50"/>
      <c r="D232" s="81"/>
      <c r="E232" s="81">
        <v>1</v>
      </c>
      <c r="F232" s="81"/>
      <c r="G232" s="81"/>
      <c r="H232" s="98">
        <f t="shared" si="22"/>
        <v>5</v>
      </c>
      <c r="I232" s="98">
        <f t="shared" si="25"/>
        <v>18</v>
      </c>
      <c r="J232" s="98">
        <f t="shared" si="25"/>
        <v>6</v>
      </c>
      <c r="K232" s="98" t="str">
        <f t="shared" si="25"/>
        <v/>
      </c>
      <c r="L232" s="98" t="str">
        <f t="shared" si="25"/>
        <v/>
      </c>
      <c r="M232" s="96" t="str">
        <f t="shared" si="21"/>
        <v/>
      </c>
      <c r="N232" s="23" t="str">
        <f t="shared" si="24"/>
        <v>5.18.6.</v>
      </c>
      <c r="O232" s="33" t="s">
        <v>65</v>
      </c>
      <c r="P232" s="227" t="str">
        <f>IF('Форма для заполнения (ОО)'!P232="","",'Форма для заполнения (ОО)'!P232)</f>
        <v/>
      </c>
      <c r="Q232" s="10" t="str">
        <f>IF('Форма для заполнения (ОО)'!Q232="","",'Форма для заполнения (ОО)'!Q232)</f>
        <v/>
      </c>
      <c r="R232" s="169" t="s">
        <v>485</v>
      </c>
      <c r="S232" s="14" t="str">
        <f>'Форма для заполнения (ОО)'!S232</f>
        <v>X</v>
      </c>
      <c r="T232" s="10"/>
      <c r="U232" s="10" t="s">
        <v>496</v>
      </c>
      <c r="V232" s="31"/>
      <c r="W232" s="31" t="s">
        <v>400</v>
      </c>
      <c r="X232" s="12"/>
      <c r="Y232" s="14"/>
      <c r="Z232" s="10"/>
    </row>
    <row r="233" spans="1:26" ht="31" x14ac:dyDescent="0.35">
      <c r="A233" s="232"/>
      <c r="B233" s="159">
        <v>227</v>
      </c>
      <c r="C233" s="50"/>
      <c r="D233" s="81"/>
      <c r="E233" s="81">
        <v>1</v>
      </c>
      <c r="F233" s="81"/>
      <c r="G233" s="81"/>
      <c r="H233" s="98">
        <f t="shared" si="22"/>
        <v>5</v>
      </c>
      <c r="I233" s="98">
        <f t="shared" ref="I233:L248" si="26">IF(D233&lt;&gt;"",IF(I232="",1,I232+1),IF(H233&lt;&gt;H232,"",I232))</f>
        <v>18</v>
      </c>
      <c r="J233" s="98">
        <f t="shared" si="26"/>
        <v>7</v>
      </c>
      <c r="K233" s="98" t="str">
        <f t="shared" si="26"/>
        <v/>
      </c>
      <c r="L233" s="98" t="str">
        <f t="shared" si="26"/>
        <v/>
      </c>
      <c r="M233" s="96" t="str">
        <f t="shared" si="21"/>
        <v/>
      </c>
      <c r="N233" s="23" t="str">
        <f t="shared" si="24"/>
        <v>5.18.7.</v>
      </c>
      <c r="O233" s="33" t="s">
        <v>66</v>
      </c>
      <c r="P233" s="227" t="str">
        <f>IF('Форма для заполнения (ОО)'!P233="","",'Форма для заполнения (ОО)'!P233)</f>
        <v/>
      </c>
      <c r="Q233" s="10" t="str">
        <f>IF('Форма для заполнения (ОО)'!Q233="","",'Форма для заполнения (ОО)'!Q233)</f>
        <v/>
      </c>
      <c r="R233" s="169" t="s">
        <v>485</v>
      </c>
      <c r="S233" s="14" t="str">
        <f>'Форма для заполнения (ОО)'!S233</f>
        <v>X</v>
      </c>
      <c r="T233" s="10"/>
      <c r="U233" s="10" t="s">
        <v>496</v>
      </c>
      <c r="V233" s="31"/>
      <c r="W233" s="31" t="s">
        <v>400</v>
      </c>
      <c r="X233" s="12"/>
      <c r="Y233" s="14"/>
      <c r="Z233" s="10"/>
    </row>
    <row r="234" spans="1:26" ht="31" x14ac:dyDescent="0.35">
      <c r="A234" s="232"/>
      <c r="B234" s="159">
        <v>228</v>
      </c>
      <c r="C234" s="50"/>
      <c r="D234" s="81"/>
      <c r="E234" s="81">
        <v>1</v>
      </c>
      <c r="F234" s="81"/>
      <c r="G234" s="81"/>
      <c r="H234" s="98">
        <f t="shared" si="22"/>
        <v>5</v>
      </c>
      <c r="I234" s="98">
        <f t="shared" si="26"/>
        <v>18</v>
      </c>
      <c r="J234" s="98">
        <f t="shared" si="26"/>
        <v>8</v>
      </c>
      <c r="K234" s="98" t="str">
        <f t="shared" si="26"/>
        <v/>
      </c>
      <c r="L234" s="98" t="str">
        <f t="shared" si="26"/>
        <v/>
      </c>
      <c r="M234" s="96" t="str">
        <f t="shared" si="21"/>
        <v/>
      </c>
      <c r="N234" s="23" t="str">
        <f t="shared" si="24"/>
        <v>5.18.8.</v>
      </c>
      <c r="O234" s="33" t="s">
        <v>67</v>
      </c>
      <c r="P234" s="227" t="str">
        <f>IF('Форма для заполнения (ОО)'!P234="","",'Форма для заполнения (ОО)'!P234)</f>
        <v/>
      </c>
      <c r="Q234" s="10" t="str">
        <f>IF('Форма для заполнения (ОО)'!Q234="","",'Форма для заполнения (ОО)'!Q234)</f>
        <v/>
      </c>
      <c r="R234" s="169" t="s">
        <v>485</v>
      </c>
      <c r="S234" s="14" t="str">
        <f>'Форма для заполнения (ОО)'!S234</f>
        <v>X</v>
      </c>
      <c r="T234" s="10"/>
      <c r="U234" s="10" t="s">
        <v>496</v>
      </c>
      <c r="V234" s="31"/>
      <c r="W234" s="31" t="s">
        <v>400</v>
      </c>
      <c r="X234" s="12"/>
      <c r="Y234" s="14"/>
      <c r="Z234" s="10"/>
    </row>
    <row r="235" spans="1:26" ht="46.5" x14ac:dyDescent="0.35">
      <c r="A235" s="232"/>
      <c r="B235" s="159">
        <v>229</v>
      </c>
      <c r="C235" s="50"/>
      <c r="D235" s="81">
        <v>1</v>
      </c>
      <c r="E235" s="81"/>
      <c r="F235" s="81"/>
      <c r="G235" s="81"/>
      <c r="H235" s="98">
        <f t="shared" si="22"/>
        <v>5</v>
      </c>
      <c r="I235" s="98">
        <f t="shared" si="26"/>
        <v>19</v>
      </c>
      <c r="J235" s="98" t="str">
        <f t="shared" si="26"/>
        <v/>
      </c>
      <c r="K235" s="98" t="str">
        <f t="shared" si="26"/>
        <v/>
      </c>
      <c r="L235" s="98" t="str">
        <f t="shared" si="26"/>
        <v/>
      </c>
      <c r="M235" s="96" t="str">
        <f t="shared" si="21"/>
        <v/>
      </c>
      <c r="N235" s="70" t="str">
        <f t="shared" si="24"/>
        <v>5.19.</v>
      </c>
      <c r="O235" s="120" t="s">
        <v>402</v>
      </c>
      <c r="P235" s="227" t="str">
        <f>IF('Форма для заполнения (ОО)'!P235="","",'Форма для заполнения (ОО)'!P235)</f>
        <v/>
      </c>
      <c r="Q235" s="10" t="str">
        <f>IF('Форма для заполнения (ОО)'!Q235="","",'Форма для заполнения (ОО)'!Q235)</f>
        <v/>
      </c>
      <c r="R235" s="169" t="s">
        <v>59</v>
      </c>
      <c r="S235" s="14" t="str">
        <f>'Форма для заполнения (ОО)'!S235</f>
        <v/>
      </c>
      <c r="T235" s="10"/>
      <c r="U235" s="10" t="s">
        <v>496</v>
      </c>
      <c r="V235" s="186" t="s">
        <v>424</v>
      </c>
      <c r="W235" s="138" t="s">
        <v>225</v>
      </c>
      <c r="X235" s="12"/>
      <c r="Y235" s="14"/>
      <c r="Z235" s="10"/>
    </row>
    <row r="236" spans="1:26" ht="46.5" x14ac:dyDescent="0.35">
      <c r="A236" s="232"/>
      <c r="B236" s="159">
        <v>230</v>
      </c>
      <c r="C236" s="50"/>
      <c r="D236" s="81">
        <v>1</v>
      </c>
      <c r="E236" s="81"/>
      <c r="F236" s="81"/>
      <c r="G236" s="81"/>
      <c r="H236" s="98">
        <f t="shared" si="22"/>
        <v>5</v>
      </c>
      <c r="I236" s="98">
        <f t="shared" si="26"/>
        <v>20</v>
      </c>
      <c r="J236" s="98" t="str">
        <f t="shared" si="26"/>
        <v/>
      </c>
      <c r="K236" s="98" t="str">
        <f t="shared" si="26"/>
        <v/>
      </c>
      <c r="L236" s="98" t="str">
        <f t="shared" si="26"/>
        <v/>
      </c>
      <c r="M236" s="96" t="str">
        <f t="shared" si="21"/>
        <v/>
      </c>
      <c r="N236" s="70" t="str">
        <f t="shared" si="24"/>
        <v>5.20.</v>
      </c>
      <c r="O236" s="120" t="s">
        <v>39</v>
      </c>
      <c r="P236" s="227" t="str">
        <f>IF('Форма для заполнения (ОО)'!P236="","",'Форма для заполнения (ОО)'!P236)</f>
        <v/>
      </c>
      <c r="Q236" s="10" t="str">
        <f>IF('Форма для заполнения (ОО)'!Q236="","",'Форма для заполнения (ОО)'!Q236)</f>
        <v/>
      </c>
      <c r="R236" s="169" t="s">
        <v>59</v>
      </c>
      <c r="S236" s="14" t="str">
        <f>'Форма для заполнения (ОО)'!S236</f>
        <v/>
      </c>
      <c r="T236" s="10"/>
      <c r="U236" s="10" t="s">
        <v>496</v>
      </c>
      <c r="V236" s="186" t="s">
        <v>424</v>
      </c>
      <c r="W236" s="138" t="s">
        <v>225</v>
      </c>
      <c r="X236" s="12"/>
      <c r="Y236" s="14"/>
      <c r="Z236" s="10"/>
    </row>
    <row r="237" spans="1:26" ht="31" x14ac:dyDescent="0.35">
      <c r="A237" s="232"/>
      <c r="B237" s="159">
        <v>231</v>
      </c>
      <c r="C237" s="50"/>
      <c r="D237" s="81"/>
      <c r="E237" s="81">
        <v>1</v>
      </c>
      <c r="F237" s="81"/>
      <c r="G237" s="81"/>
      <c r="H237" s="98">
        <f t="shared" si="22"/>
        <v>5</v>
      </c>
      <c r="I237" s="98">
        <f t="shared" si="26"/>
        <v>20</v>
      </c>
      <c r="J237" s="98">
        <f t="shared" si="26"/>
        <v>1</v>
      </c>
      <c r="K237" s="98" t="str">
        <f t="shared" si="26"/>
        <v/>
      </c>
      <c r="L237" s="98" t="str">
        <f t="shared" si="26"/>
        <v/>
      </c>
      <c r="M237" s="96" t="str">
        <f t="shared" si="21"/>
        <v/>
      </c>
      <c r="N237" s="23" t="str">
        <f t="shared" si="24"/>
        <v>5.20.1.</v>
      </c>
      <c r="O237" s="33" t="s">
        <v>40</v>
      </c>
      <c r="P237" s="227" t="str">
        <f>IF('Форма для заполнения (ОО)'!P237="","",'Форма для заполнения (ОО)'!P237)</f>
        <v/>
      </c>
      <c r="Q237" s="10" t="str">
        <f>IF('Форма для заполнения (ОО)'!Q237="","",'Форма для заполнения (ОО)'!Q237)</f>
        <v/>
      </c>
      <c r="R237" s="169" t="s">
        <v>485</v>
      </c>
      <c r="S237" s="14" t="str">
        <f>'Форма для заполнения (ОО)'!S237</f>
        <v>X</v>
      </c>
      <c r="T237" s="10"/>
      <c r="U237" s="10" t="s">
        <v>496</v>
      </c>
      <c r="V237" s="31"/>
      <c r="W237" s="31" t="s">
        <v>400</v>
      </c>
      <c r="X237" s="12"/>
      <c r="Y237" s="14"/>
      <c r="Z237" s="10"/>
    </row>
    <row r="238" spans="1:26" ht="31" x14ac:dyDescent="0.35">
      <c r="A238" s="232"/>
      <c r="B238" s="159">
        <v>232</v>
      </c>
      <c r="C238" s="50"/>
      <c r="D238" s="81"/>
      <c r="E238" s="81">
        <v>1</v>
      </c>
      <c r="F238" s="81"/>
      <c r="G238" s="81"/>
      <c r="H238" s="98">
        <f t="shared" si="22"/>
        <v>5</v>
      </c>
      <c r="I238" s="98">
        <f t="shared" si="26"/>
        <v>20</v>
      </c>
      <c r="J238" s="98">
        <f t="shared" si="26"/>
        <v>2</v>
      </c>
      <c r="K238" s="98" t="str">
        <f t="shared" si="26"/>
        <v/>
      </c>
      <c r="L238" s="98" t="str">
        <f t="shared" si="26"/>
        <v/>
      </c>
      <c r="M238" s="96" t="str">
        <f t="shared" si="21"/>
        <v/>
      </c>
      <c r="N238" s="23" t="str">
        <f t="shared" si="24"/>
        <v>5.20.2.</v>
      </c>
      <c r="O238" s="33" t="s">
        <v>41</v>
      </c>
      <c r="P238" s="227" t="str">
        <f>IF('Форма для заполнения (ОО)'!P238="","",'Форма для заполнения (ОО)'!P238)</f>
        <v/>
      </c>
      <c r="Q238" s="10" t="str">
        <f>IF('Форма для заполнения (ОО)'!Q238="","",'Форма для заполнения (ОО)'!Q238)</f>
        <v/>
      </c>
      <c r="R238" s="169" t="s">
        <v>485</v>
      </c>
      <c r="S238" s="14" t="str">
        <f>'Форма для заполнения (ОО)'!S238</f>
        <v>X</v>
      </c>
      <c r="T238" s="10"/>
      <c r="U238" s="10" t="s">
        <v>496</v>
      </c>
      <c r="V238" s="31"/>
      <c r="W238" s="31" t="s">
        <v>400</v>
      </c>
      <c r="X238" s="12"/>
      <c r="Y238" s="14"/>
      <c r="Z238" s="10"/>
    </row>
    <row r="239" spans="1:26" ht="31" x14ac:dyDescent="0.35">
      <c r="A239" s="232"/>
      <c r="B239" s="159">
        <v>233</v>
      </c>
      <c r="C239" s="50"/>
      <c r="D239" s="81"/>
      <c r="E239" s="81">
        <v>1</v>
      </c>
      <c r="F239" s="81"/>
      <c r="G239" s="81"/>
      <c r="H239" s="98">
        <f t="shared" si="22"/>
        <v>5</v>
      </c>
      <c r="I239" s="98">
        <f t="shared" si="26"/>
        <v>20</v>
      </c>
      <c r="J239" s="98">
        <f t="shared" si="26"/>
        <v>3</v>
      </c>
      <c r="K239" s="98" t="str">
        <f t="shared" si="26"/>
        <v/>
      </c>
      <c r="L239" s="98" t="str">
        <f t="shared" si="26"/>
        <v/>
      </c>
      <c r="M239" s="96" t="str">
        <f t="shared" si="21"/>
        <v/>
      </c>
      <c r="N239" s="23" t="str">
        <f t="shared" si="24"/>
        <v>5.20.3.</v>
      </c>
      <c r="O239" s="33" t="s">
        <v>42</v>
      </c>
      <c r="P239" s="227" t="str">
        <f>IF('Форма для заполнения (ОО)'!P239="","",'Форма для заполнения (ОО)'!P239)</f>
        <v/>
      </c>
      <c r="Q239" s="10" t="str">
        <f>IF('Форма для заполнения (ОО)'!Q239="","",'Форма для заполнения (ОО)'!Q239)</f>
        <v/>
      </c>
      <c r="R239" s="169" t="s">
        <v>485</v>
      </c>
      <c r="S239" s="14" t="str">
        <f>'Форма для заполнения (ОО)'!S239</f>
        <v>X</v>
      </c>
      <c r="T239" s="10"/>
      <c r="U239" s="10" t="s">
        <v>496</v>
      </c>
      <c r="V239" s="31"/>
      <c r="W239" s="31" t="s">
        <v>400</v>
      </c>
      <c r="X239" s="12"/>
      <c r="Y239" s="14"/>
      <c r="Z239" s="10"/>
    </row>
    <row r="240" spans="1:26" ht="31" x14ac:dyDescent="0.35">
      <c r="A240" s="232"/>
      <c r="B240" s="159">
        <v>234</v>
      </c>
      <c r="C240" s="50"/>
      <c r="D240" s="81"/>
      <c r="E240" s="81">
        <v>1</v>
      </c>
      <c r="F240" s="81"/>
      <c r="G240" s="81"/>
      <c r="H240" s="98">
        <f t="shared" si="22"/>
        <v>5</v>
      </c>
      <c r="I240" s="98">
        <f t="shared" si="26"/>
        <v>20</v>
      </c>
      <c r="J240" s="98">
        <f t="shared" si="26"/>
        <v>4</v>
      </c>
      <c r="K240" s="98" t="str">
        <f t="shared" si="26"/>
        <v/>
      </c>
      <c r="L240" s="98" t="str">
        <f t="shared" si="26"/>
        <v/>
      </c>
      <c r="M240" s="96" t="str">
        <f t="shared" si="21"/>
        <v/>
      </c>
      <c r="N240" s="23" t="str">
        <f t="shared" si="24"/>
        <v>5.20.4.</v>
      </c>
      <c r="O240" s="33" t="s">
        <v>68</v>
      </c>
      <c r="P240" s="227" t="str">
        <f>IF('Форма для заполнения (ОО)'!P240="","",'Форма для заполнения (ОО)'!P240)</f>
        <v/>
      </c>
      <c r="Q240" s="10" t="str">
        <f>IF('Форма для заполнения (ОО)'!Q240="","",'Форма для заполнения (ОО)'!Q240)</f>
        <v/>
      </c>
      <c r="R240" s="169" t="s">
        <v>485</v>
      </c>
      <c r="S240" s="14" t="str">
        <f>'Форма для заполнения (ОО)'!S240</f>
        <v>X</v>
      </c>
      <c r="T240" s="10"/>
      <c r="U240" s="10" t="s">
        <v>496</v>
      </c>
      <c r="V240" s="31"/>
      <c r="W240" s="31" t="s">
        <v>400</v>
      </c>
      <c r="X240" s="12"/>
      <c r="Y240" s="14"/>
      <c r="Z240" s="10"/>
    </row>
    <row r="241" spans="1:26" ht="31" x14ac:dyDescent="0.35">
      <c r="A241" s="232"/>
      <c r="B241" s="159">
        <v>235</v>
      </c>
      <c r="C241" s="50"/>
      <c r="D241" s="81"/>
      <c r="E241" s="81">
        <v>1</v>
      </c>
      <c r="F241" s="81"/>
      <c r="G241" s="81"/>
      <c r="H241" s="98">
        <f t="shared" si="22"/>
        <v>5</v>
      </c>
      <c r="I241" s="98">
        <f t="shared" si="26"/>
        <v>20</v>
      </c>
      <c r="J241" s="98">
        <f t="shared" si="26"/>
        <v>5</v>
      </c>
      <c r="K241" s="98" t="str">
        <f t="shared" si="26"/>
        <v/>
      </c>
      <c r="L241" s="98" t="str">
        <f t="shared" si="26"/>
        <v/>
      </c>
      <c r="M241" s="96" t="str">
        <f t="shared" si="21"/>
        <v/>
      </c>
      <c r="N241" s="23" t="str">
        <f t="shared" si="24"/>
        <v>5.20.5.</v>
      </c>
      <c r="O241" s="33" t="s">
        <v>203</v>
      </c>
      <c r="P241" s="227" t="str">
        <f>IF('Форма для заполнения (ОО)'!P241="","",'Форма для заполнения (ОО)'!P241)</f>
        <v/>
      </c>
      <c r="Q241" s="10" t="str">
        <f>IF('Форма для заполнения (ОО)'!Q241="","",'Форма для заполнения (ОО)'!Q241)</f>
        <v/>
      </c>
      <c r="R241" s="169" t="s">
        <v>485</v>
      </c>
      <c r="S241" s="14" t="str">
        <f>'Форма для заполнения (ОО)'!S241</f>
        <v>X</v>
      </c>
      <c r="T241" s="10"/>
      <c r="U241" s="10" t="s">
        <v>496</v>
      </c>
      <c r="V241" s="31"/>
      <c r="W241" s="31" t="s">
        <v>400</v>
      </c>
      <c r="X241" s="12"/>
      <c r="Y241" s="14"/>
      <c r="Z241" s="10"/>
    </row>
    <row r="242" spans="1:26" ht="31" x14ac:dyDescent="0.35">
      <c r="A242" s="232"/>
      <c r="B242" s="159">
        <v>236</v>
      </c>
      <c r="C242" s="50"/>
      <c r="D242" s="81"/>
      <c r="E242" s="81">
        <v>1</v>
      </c>
      <c r="F242" s="81"/>
      <c r="G242" s="81"/>
      <c r="H242" s="98">
        <f t="shared" si="22"/>
        <v>5</v>
      </c>
      <c r="I242" s="98">
        <f t="shared" si="26"/>
        <v>20</v>
      </c>
      <c r="J242" s="98">
        <f t="shared" si="26"/>
        <v>6</v>
      </c>
      <c r="K242" s="98" t="str">
        <f t="shared" si="26"/>
        <v/>
      </c>
      <c r="L242" s="98" t="str">
        <f t="shared" si="26"/>
        <v/>
      </c>
      <c r="M242" s="96" t="str">
        <f t="shared" si="21"/>
        <v/>
      </c>
      <c r="N242" s="23" t="str">
        <f t="shared" si="24"/>
        <v>5.20.6.</v>
      </c>
      <c r="O242" s="33" t="s">
        <v>43</v>
      </c>
      <c r="P242" s="227" t="str">
        <f>IF('Форма для заполнения (ОО)'!P242="","",'Форма для заполнения (ОО)'!P242)</f>
        <v/>
      </c>
      <c r="Q242" s="10" t="str">
        <f>IF('Форма для заполнения (ОО)'!Q242="","",'Форма для заполнения (ОО)'!Q242)</f>
        <v/>
      </c>
      <c r="R242" s="169" t="s">
        <v>485</v>
      </c>
      <c r="S242" s="14" t="str">
        <f>'Форма для заполнения (ОО)'!S242</f>
        <v>X</v>
      </c>
      <c r="T242" s="10"/>
      <c r="U242" s="10" t="s">
        <v>496</v>
      </c>
      <c r="V242" s="31"/>
      <c r="W242" s="31" t="s">
        <v>400</v>
      </c>
      <c r="X242" s="12"/>
      <c r="Y242" s="14"/>
      <c r="Z242" s="10"/>
    </row>
    <row r="243" spans="1:26" ht="31" x14ac:dyDescent="0.35">
      <c r="A243" s="232"/>
      <c r="B243" s="159">
        <v>237</v>
      </c>
      <c r="C243" s="50"/>
      <c r="D243" s="81"/>
      <c r="E243" s="81">
        <v>1</v>
      </c>
      <c r="F243" s="81"/>
      <c r="G243" s="81"/>
      <c r="H243" s="98">
        <f t="shared" si="22"/>
        <v>5</v>
      </c>
      <c r="I243" s="98">
        <f t="shared" si="26"/>
        <v>20</v>
      </c>
      <c r="J243" s="98">
        <f t="shared" si="26"/>
        <v>7</v>
      </c>
      <c r="K243" s="98" t="str">
        <f t="shared" si="26"/>
        <v/>
      </c>
      <c r="L243" s="98" t="str">
        <f t="shared" si="26"/>
        <v/>
      </c>
      <c r="M243" s="96" t="str">
        <f t="shared" si="21"/>
        <v/>
      </c>
      <c r="N243" s="23" t="str">
        <f t="shared" si="24"/>
        <v>5.20.7.</v>
      </c>
      <c r="O243" s="33" t="s">
        <v>105</v>
      </c>
      <c r="P243" s="227" t="str">
        <f>IF('Форма для заполнения (ОО)'!P243="","",'Форма для заполнения (ОО)'!P243)</f>
        <v/>
      </c>
      <c r="Q243" s="10" t="str">
        <f>IF('Форма для заполнения (ОО)'!Q243="","",'Форма для заполнения (ОО)'!Q243)</f>
        <v/>
      </c>
      <c r="R243" s="169" t="s">
        <v>485</v>
      </c>
      <c r="S243" s="14" t="str">
        <f>'Форма для заполнения (ОО)'!S243</f>
        <v>X</v>
      </c>
      <c r="T243" s="10"/>
      <c r="U243" s="10" t="s">
        <v>496</v>
      </c>
      <c r="V243" s="31"/>
      <c r="W243" s="31" t="s">
        <v>400</v>
      </c>
      <c r="X243" s="12"/>
      <c r="Y243" s="14"/>
      <c r="Z243" s="10"/>
    </row>
    <row r="244" spans="1:26" ht="31" x14ac:dyDescent="0.35">
      <c r="A244" s="232"/>
      <c r="B244" s="159">
        <v>238</v>
      </c>
      <c r="C244" s="50"/>
      <c r="D244" s="81"/>
      <c r="E244" s="81"/>
      <c r="F244" s="81">
        <v>1</v>
      </c>
      <c r="G244" s="81"/>
      <c r="H244" s="98">
        <f t="shared" si="22"/>
        <v>5</v>
      </c>
      <c r="I244" s="98">
        <f t="shared" si="26"/>
        <v>20</v>
      </c>
      <c r="J244" s="98">
        <f t="shared" si="26"/>
        <v>7</v>
      </c>
      <c r="K244" s="98">
        <f t="shared" si="26"/>
        <v>1</v>
      </c>
      <c r="L244" s="98" t="str">
        <f t="shared" si="26"/>
        <v/>
      </c>
      <c r="M244" s="96" t="str">
        <f t="shared" si="21"/>
        <v/>
      </c>
      <c r="N244" s="23" t="str">
        <f t="shared" si="24"/>
        <v>5.20.7.1.</v>
      </c>
      <c r="O244" s="131" t="s">
        <v>89</v>
      </c>
      <c r="P244" s="227" t="str">
        <f>IF('Форма для заполнения (ОО)'!P244="","",'Форма для заполнения (ОО)'!P244)</f>
        <v/>
      </c>
      <c r="Q244" s="10" t="str">
        <f>IF('Форма для заполнения (ОО)'!Q244="","",'Форма для заполнения (ОО)'!Q244)</f>
        <v/>
      </c>
      <c r="R244" s="169" t="s">
        <v>485</v>
      </c>
      <c r="S244" s="14" t="str">
        <f>'Форма для заполнения (ОО)'!S244</f>
        <v>X</v>
      </c>
      <c r="T244" s="10"/>
      <c r="U244" s="10" t="s">
        <v>496</v>
      </c>
      <c r="V244" s="31"/>
      <c r="W244" s="31" t="s">
        <v>400</v>
      </c>
      <c r="X244" s="12"/>
      <c r="Y244" s="14"/>
      <c r="Z244" s="10"/>
    </row>
    <row r="245" spans="1:26" ht="31" x14ac:dyDescent="0.35">
      <c r="A245" s="232"/>
      <c r="B245" s="159">
        <v>239</v>
      </c>
      <c r="C245" s="50"/>
      <c r="D245" s="81"/>
      <c r="E245" s="81"/>
      <c r="F245" s="81">
        <v>1</v>
      </c>
      <c r="G245" s="81"/>
      <c r="H245" s="98">
        <f t="shared" si="22"/>
        <v>5</v>
      </c>
      <c r="I245" s="98">
        <f t="shared" si="26"/>
        <v>20</v>
      </c>
      <c r="J245" s="98">
        <f t="shared" si="26"/>
        <v>7</v>
      </c>
      <c r="K245" s="98">
        <f t="shared" si="26"/>
        <v>2</v>
      </c>
      <c r="L245" s="98" t="str">
        <f t="shared" si="26"/>
        <v/>
      </c>
      <c r="M245" s="96" t="str">
        <f t="shared" si="21"/>
        <v/>
      </c>
      <c r="N245" s="23" t="str">
        <f t="shared" si="24"/>
        <v>5.20.7.2.</v>
      </c>
      <c r="O245" s="130" t="s">
        <v>69</v>
      </c>
      <c r="P245" s="227" t="str">
        <f>IF('Форма для заполнения (ОО)'!P245="","",'Форма для заполнения (ОО)'!P245)</f>
        <v/>
      </c>
      <c r="Q245" s="10" t="str">
        <f>IF('Форма для заполнения (ОО)'!Q245="","",'Форма для заполнения (ОО)'!Q245)</f>
        <v/>
      </c>
      <c r="R245" s="169" t="s">
        <v>485</v>
      </c>
      <c r="S245" s="14" t="str">
        <f>'Форма для заполнения (ОО)'!S245</f>
        <v>X</v>
      </c>
      <c r="T245" s="10"/>
      <c r="U245" s="10" t="s">
        <v>496</v>
      </c>
      <c r="V245" s="31"/>
      <c r="W245" s="31" t="s">
        <v>400</v>
      </c>
      <c r="X245" s="12"/>
      <c r="Y245" s="14"/>
      <c r="Z245" s="10"/>
    </row>
    <row r="246" spans="1:26" ht="31" x14ac:dyDescent="0.35">
      <c r="A246" s="232"/>
      <c r="B246" s="159">
        <v>240</v>
      </c>
      <c r="C246" s="50"/>
      <c r="D246" s="81"/>
      <c r="E246" s="81"/>
      <c r="F246" s="81">
        <v>1</v>
      </c>
      <c r="G246" s="81"/>
      <c r="H246" s="98">
        <f t="shared" si="22"/>
        <v>5</v>
      </c>
      <c r="I246" s="98">
        <f t="shared" si="26"/>
        <v>20</v>
      </c>
      <c r="J246" s="98">
        <f t="shared" si="26"/>
        <v>7</v>
      </c>
      <c r="K246" s="98">
        <f t="shared" si="26"/>
        <v>3</v>
      </c>
      <c r="L246" s="98" t="str">
        <f t="shared" si="26"/>
        <v/>
      </c>
      <c r="M246" s="96" t="str">
        <f t="shared" si="21"/>
        <v/>
      </c>
      <c r="N246" s="23" t="str">
        <f t="shared" si="24"/>
        <v>5.20.7.3.</v>
      </c>
      <c r="O246" s="130" t="s">
        <v>70</v>
      </c>
      <c r="P246" s="227" t="str">
        <f>IF('Форма для заполнения (ОО)'!P246="","",'Форма для заполнения (ОО)'!P246)</f>
        <v/>
      </c>
      <c r="Q246" s="10" t="str">
        <f>IF('Форма для заполнения (ОО)'!Q246="","",'Форма для заполнения (ОО)'!Q246)</f>
        <v/>
      </c>
      <c r="R246" s="169" t="s">
        <v>485</v>
      </c>
      <c r="S246" s="14" t="str">
        <f>'Форма для заполнения (ОО)'!S246</f>
        <v>X</v>
      </c>
      <c r="T246" s="10"/>
      <c r="U246" s="10" t="s">
        <v>496</v>
      </c>
      <c r="V246" s="31"/>
      <c r="W246" s="31" t="s">
        <v>400</v>
      </c>
      <c r="X246" s="12"/>
      <c r="Y246" s="14"/>
      <c r="Z246" s="10"/>
    </row>
    <row r="247" spans="1:26" ht="31" x14ac:dyDescent="0.35">
      <c r="A247" s="232"/>
      <c r="B247" s="159">
        <v>241</v>
      </c>
      <c r="C247" s="50"/>
      <c r="D247" s="81"/>
      <c r="E247" s="81"/>
      <c r="F247" s="81">
        <v>1</v>
      </c>
      <c r="G247" s="81"/>
      <c r="H247" s="98">
        <f t="shared" si="22"/>
        <v>5</v>
      </c>
      <c r="I247" s="98">
        <f t="shared" si="26"/>
        <v>20</v>
      </c>
      <c r="J247" s="98">
        <f t="shared" si="26"/>
        <v>7</v>
      </c>
      <c r="K247" s="98">
        <f t="shared" si="26"/>
        <v>4</v>
      </c>
      <c r="L247" s="98" t="str">
        <f t="shared" si="26"/>
        <v/>
      </c>
      <c r="M247" s="96" t="str">
        <f t="shared" si="21"/>
        <v/>
      </c>
      <c r="N247" s="23" t="str">
        <f t="shared" si="24"/>
        <v>5.20.7.4.</v>
      </c>
      <c r="O247" s="130" t="s">
        <v>71</v>
      </c>
      <c r="P247" s="227" t="str">
        <f>IF('Форма для заполнения (ОО)'!P247="","",'Форма для заполнения (ОО)'!P247)</f>
        <v/>
      </c>
      <c r="Q247" s="10" t="str">
        <f>IF('Форма для заполнения (ОО)'!Q247="","",'Форма для заполнения (ОО)'!Q247)</f>
        <v/>
      </c>
      <c r="R247" s="169" t="s">
        <v>485</v>
      </c>
      <c r="S247" s="14" t="str">
        <f>'Форма для заполнения (ОО)'!S247</f>
        <v>X</v>
      </c>
      <c r="T247" s="10"/>
      <c r="U247" s="10" t="s">
        <v>496</v>
      </c>
      <c r="V247" s="31"/>
      <c r="W247" s="31" t="s">
        <v>400</v>
      </c>
      <c r="X247" s="12"/>
      <c r="Y247" s="14"/>
      <c r="Z247" s="10"/>
    </row>
    <row r="248" spans="1:26" ht="31" x14ac:dyDescent="0.35">
      <c r="A248" s="232"/>
      <c r="B248" s="159">
        <v>242</v>
      </c>
      <c r="C248" s="50"/>
      <c r="D248" s="81">
        <v>1</v>
      </c>
      <c r="E248" s="81"/>
      <c r="F248" s="81"/>
      <c r="G248" s="81"/>
      <c r="H248" s="98">
        <f t="shared" si="22"/>
        <v>5</v>
      </c>
      <c r="I248" s="98">
        <f t="shared" si="26"/>
        <v>21</v>
      </c>
      <c r="J248" s="98" t="str">
        <f t="shared" si="26"/>
        <v/>
      </c>
      <c r="K248" s="98" t="str">
        <f t="shared" si="26"/>
        <v/>
      </c>
      <c r="L248" s="98" t="str">
        <f t="shared" si="26"/>
        <v/>
      </c>
      <c r="M248" s="96" t="str">
        <f t="shared" si="21"/>
        <v/>
      </c>
      <c r="N248" s="70" t="str">
        <f t="shared" si="24"/>
        <v>5.21.</v>
      </c>
      <c r="O248" s="27" t="s">
        <v>44</v>
      </c>
      <c r="P248" s="228"/>
      <c r="Q248" s="11"/>
      <c r="R248" s="12"/>
      <c r="S248" s="14" t="str">
        <f>'Форма для заполнения (ОО)'!S248</f>
        <v>X</v>
      </c>
      <c r="T248" s="10"/>
      <c r="U248" s="10" t="s">
        <v>496</v>
      </c>
      <c r="V248" s="31"/>
      <c r="W248" s="15"/>
      <c r="X248" s="12"/>
      <c r="Y248" s="14"/>
      <c r="Z248" s="10"/>
    </row>
    <row r="249" spans="1:26" ht="31" x14ac:dyDescent="0.35">
      <c r="A249" s="232"/>
      <c r="B249" s="159">
        <v>243</v>
      </c>
      <c r="C249" s="50"/>
      <c r="D249" s="81"/>
      <c r="E249" s="81">
        <v>1</v>
      </c>
      <c r="F249" s="81"/>
      <c r="G249" s="81"/>
      <c r="H249" s="98">
        <f t="shared" si="22"/>
        <v>5</v>
      </c>
      <c r="I249" s="98">
        <f t="shared" ref="I249:L264" si="27">IF(D249&lt;&gt;"",IF(I248="",1,I248+1),IF(H249&lt;&gt;H248,"",I248))</f>
        <v>21</v>
      </c>
      <c r="J249" s="98">
        <f t="shared" si="27"/>
        <v>1</v>
      </c>
      <c r="K249" s="98" t="str">
        <f t="shared" si="27"/>
        <v/>
      </c>
      <c r="L249" s="98" t="str">
        <f t="shared" si="27"/>
        <v/>
      </c>
      <c r="M249" s="96" t="str">
        <f t="shared" si="21"/>
        <v/>
      </c>
      <c r="N249" s="23" t="str">
        <f t="shared" si="24"/>
        <v>5.21.1.</v>
      </c>
      <c r="O249" s="33" t="s">
        <v>412</v>
      </c>
      <c r="P249" s="227" t="str">
        <f>IF('Форма для заполнения (ОО)'!P249="","",'Форма для заполнения (ОО)'!P249)</f>
        <v/>
      </c>
      <c r="Q249" s="10" t="str">
        <f>IF('Форма для заполнения (ОО)'!Q249="","",'Форма для заполнения (ОО)'!Q249)</f>
        <v/>
      </c>
      <c r="R249" s="169" t="s">
        <v>176</v>
      </c>
      <c r="S249" s="14" t="str">
        <f>'Форма для заполнения (ОО)'!S249</f>
        <v/>
      </c>
      <c r="T249" s="10"/>
      <c r="U249" s="10" t="s">
        <v>496</v>
      </c>
      <c r="V249" s="187" t="s">
        <v>183</v>
      </c>
      <c r="W249" s="31" t="s">
        <v>398</v>
      </c>
      <c r="X249" s="12"/>
      <c r="Y249" s="14"/>
      <c r="Z249" s="10"/>
    </row>
    <row r="250" spans="1:26" ht="31" x14ac:dyDescent="0.35">
      <c r="A250" s="232"/>
      <c r="B250" s="159">
        <v>244</v>
      </c>
      <c r="C250" s="50"/>
      <c r="D250" s="81"/>
      <c r="E250" s="81">
        <v>1</v>
      </c>
      <c r="F250" s="81"/>
      <c r="G250" s="81"/>
      <c r="H250" s="98">
        <f t="shared" si="22"/>
        <v>5</v>
      </c>
      <c r="I250" s="98">
        <f t="shared" si="27"/>
        <v>21</v>
      </c>
      <c r="J250" s="98">
        <f t="shared" si="27"/>
        <v>2</v>
      </c>
      <c r="K250" s="98" t="str">
        <f t="shared" si="27"/>
        <v/>
      </c>
      <c r="L250" s="98" t="str">
        <f t="shared" si="27"/>
        <v/>
      </c>
      <c r="M250" s="96" t="str">
        <f t="shared" si="21"/>
        <v/>
      </c>
      <c r="N250" s="23" t="str">
        <f t="shared" si="24"/>
        <v>5.21.2.</v>
      </c>
      <c r="O250" s="33" t="s">
        <v>413</v>
      </c>
      <c r="P250" s="227" t="str">
        <f>IF('Форма для заполнения (ОО)'!P250="","",'Форма для заполнения (ОО)'!P250)</f>
        <v/>
      </c>
      <c r="Q250" s="10" t="str">
        <f>IF('Форма для заполнения (ОО)'!Q250="","",'Форма для заполнения (ОО)'!Q250)</f>
        <v/>
      </c>
      <c r="R250" s="169" t="s">
        <v>176</v>
      </c>
      <c r="S250" s="14" t="str">
        <f>'Форма для заполнения (ОО)'!S250</f>
        <v/>
      </c>
      <c r="T250" s="10"/>
      <c r="U250" s="10" t="s">
        <v>496</v>
      </c>
      <c r="V250" s="187" t="s">
        <v>183</v>
      </c>
      <c r="W250" s="31" t="s">
        <v>398</v>
      </c>
      <c r="X250" s="12"/>
      <c r="Y250" s="14"/>
      <c r="Z250" s="10"/>
    </row>
    <row r="251" spans="1:26" ht="31" x14ac:dyDescent="0.35">
      <c r="A251" s="232"/>
      <c r="B251" s="159">
        <v>245</v>
      </c>
      <c r="C251" s="50"/>
      <c r="D251" s="81"/>
      <c r="E251" s="81">
        <v>1</v>
      </c>
      <c r="F251" s="81"/>
      <c r="G251" s="81"/>
      <c r="H251" s="98">
        <f t="shared" si="22"/>
        <v>5</v>
      </c>
      <c r="I251" s="98">
        <f t="shared" si="27"/>
        <v>21</v>
      </c>
      <c r="J251" s="98">
        <f t="shared" si="27"/>
        <v>3</v>
      </c>
      <c r="K251" s="98" t="str">
        <f t="shared" si="27"/>
        <v/>
      </c>
      <c r="L251" s="98" t="str">
        <f t="shared" si="27"/>
        <v/>
      </c>
      <c r="M251" s="96" t="str">
        <f t="shared" si="21"/>
        <v/>
      </c>
      <c r="N251" s="23" t="str">
        <f t="shared" si="24"/>
        <v>5.21.3.</v>
      </c>
      <c r="O251" s="33" t="s">
        <v>106</v>
      </c>
      <c r="P251" s="227" t="str">
        <f>IF('Форма для заполнения (ОО)'!P251="","",'Форма для заполнения (ОО)'!P251)</f>
        <v/>
      </c>
      <c r="Q251" s="10" t="str">
        <f>IF('Форма для заполнения (ОО)'!Q251="","",'Форма для заполнения (ОО)'!Q251)</f>
        <v/>
      </c>
      <c r="R251" s="169" t="s">
        <v>176</v>
      </c>
      <c r="S251" s="14" t="str">
        <f>'Форма для заполнения (ОО)'!S251</f>
        <v/>
      </c>
      <c r="T251" s="10"/>
      <c r="U251" s="10" t="s">
        <v>496</v>
      </c>
      <c r="V251" s="187" t="s">
        <v>183</v>
      </c>
      <c r="W251" s="31" t="s">
        <v>398</v>
      </c>
      <c r="X251" s="12"/>
      <c r="Y251" s="14"/>
      <c r="Z251" s="10"/>
    </row>
    <row r="252" spans="1:26" ht="31" x14ac:dyDescent="0.35">
      <c r="A252" s="232"/>
      <c r="B252" s="159">
        <v>246</v>
      </c>
      <c r="C252" s="50"/>
      <c r="D252" s="81"/>
      <c r="E252" s="81">
        <v>1</v>
      </c>
      <c r="F252" s="81"/>
      <c r="G252" s="81"/>
      <c r="H252" s="98">
        <f t="shared" si="22"/>
        <v>5</v>
      </c>
      <c r="I252" s="98">
        <f t="shared" si="27"/>
        <v>21</v>
      </c>
      <c r="J252" s="98">
        <f t="shared" si="27"/>
        <v>4</v>
      </c>
      <c r="K252" s="98" t="str">
        <f t="shared" si="27"/>
        <v/>
      </c>
      <c r="L252" s="98" t="str">
        <f t="shared" si="27"/>
        <v/>
      </c>
      <c r="M252" s="96" t="str">
        <f t="shared" si="21"/>
        <v/>
      </c>
      <c r="N252" s="23" t="str">
        <f t="shared" si="24"/>
        <v>5.21.4.</v>
      </c>
      <c r="O252" s="33" t="s">
        <v>204</v>
      </c>
      <c r="P252" s="227" t="str">
        <f>IF('Форма для заполнения (ОО)'!P252="","",'Форма для заполнения (ОО)'!P252)</f>
        <v/>
      </c>
      <c r="Q252" s="10" t="str">
        <f>IF('Форма для заполнения (ОО)'!Q252="","",'Форма для заполнения (ОО)'!Q252)</f>
        <v/>
      </c>
      <c r="R252" s="169" t="s">
        <v>176</v>
      </c>
      <c r="S252" s="14" t="str">
        <f>'Форма для заполнения (ОО)'!S252</f>
        <v/>
      </c>
      <c r="T252" s="10"/>
      <c r="U252" s="10" t="s">
        <v>496</v>
      </c>
      <c r="V252" s="187" t="s">
        <v>183</v>
      </c>
      <c r="W252" s="31" t="s">
        <v>398</v>
      </c>
      <c r="X252" s="12"/>
      <c r="Y252" s="14"/>
      <c r="Z252" s="10"/>
    </row>
    <row r="253" spans="1:26" ht="31" x14ac:dyDescent="0.35">
      <c r="A253" s="232"/>
      <c r="B253" s="159">
        <v>247</v>
      </c>
      <c r="C253" s="50"/>
      <c r="D253" s="81"/>
      <c r="E253" s="81">
        <v>1</v>
      </c>
      <c r="F253" s="81"/>
      <c r="G253" s="81"/>
      <c r="H253" s="98">
        <f t="shared" si="22"/>
        <v>5</v>
      </c>
      <c r="I253" s="98">
        <f t="shared" si="27"/>
        <v>21</v>
      </c>
      <c r="J253" s="98">
        <f t="shared" si="27"/>
        <v>5</v>
      </c>
      <c r="K253" s="98" t="str">
        <f t="shared" si="27"/>
        <v/>
      </c>
      <c r="L253" s="98" t="str">
        <f t="shared" si="27"/>
        <v/>
      </c>
      <c r="M253" s="96" t="str">
        <f t="shared" si="21"/>
        <v/>
      </c>
      <c r="N253" s="23" t="str">
        <f t="shared" si="24"/>
        <v>5.21.5.</v>
      </c>
      <c r="O253" s="33" t="s">
        <v>45</v>
      </c>
      <c r="P253" s="227" t="str">
        <f>IF('Форма для заполнения (ОО)'!P253="","",'Форма для заполнения (ОО)'!P253)</f>
        <v/>
      </c>
      <c r="Q253" s="10" t="str">
        <f>IF('Форма для заполнения (ОО)'!Q253="","",'Форма для заполнения (ОО)'!Q253)</f>
        <v/>
      </c>
      <c r="R253" s="169" t="s">
        <v>176</v>
      </c>
      <c r="S253" s="14" t="str">
        <f>'Форма для заполнения (ОО)'!S253</f>
        <v/>
      </c>
      <c r="T253" s="10"/>
      <c r="U253" s="10" t="s">
        <v>496</v>
      </c>
      <c r="V253" s="187" t="s">
        <v>183</v>
      </c>
      <c r="W253" s="31" t="s">
        <v>398</v>
      </c>
      <c r="X253" s="12"/>
      <c r="Y253" s="14"/>
      <c r="Z253" s="10"/>
    </row>
    <row r="254" spans="1:26" ht="31" x14ac:dyDescent="0.35">
      <c r="A254" s="232"/>
      <c r="B254" s="159">
        <v>248</v>
      </c>
      <c r="C254" s="50"/>
      <c r="D254" s="81"/>
      <c r="E254" s="81">
        <v>1</v>
      </c>
      <c r="F254" s="81"/>
      <c r="G254" s="81"/>
      <c r="H254" s="98">
        <f t="shared" si="22"/>
        <v>5</v>
      </c>
      <c r="I254" s="98">
        <f t="shared" si="27"/>
        <v>21</v>
      </c>
      <c r="J254" s="98">
        <f t="shared" si="27"/>
        <v>6</v>
      </c>
      <c r="K254" s="98" t="str">
        <f t="shared" si="27"/>
        <v/>
      </c>
      <c r="L254" s="98" t="str">
        <f t="shared" si="27"/>
        <v/>
      </c>
      <c r="M254" s="96" t="str">
        <f t="shared" si="21"/>
        <v/>
      </c>
      <c r="N254" s="23" t="str">
        <f t="shared" si="24"/>
        <v>5.21.6.</v>
      </c>
      <c r="O254" s="33" t="s">
        <v>537</v>
      </c>
      <c r="P254" s="227" t="str">
        <f>IF('Форма для заполнения (ОО)'!P254="","",'Форма для заполнения (ОО)'!P254)</f>
        <v/>
      </c>
      <c r="Q254" s="10" t="str">
        <f>IF('Форма для заполнения (ОО)'!Q254="","",'Форма для заполнения (ОО)'!Q254)</f>
        <v/>
      </c>
      <c r="R254" s="169" t="s">
        <v>176</v>
      </c>
      <c r="S254" s="14" t="str">
        <f>'Форма для заполнения (ОО)'!S254</f>
        <v/>
      </c>
      <c r="T254" s="10"/>
      <c r="U254" s="10" t="s">
        <v>496</v>
      </c>
      <c r="V254" s="187" t="s">
        <v>183</v>
      </c>
      <c r="W254" s="31" t="s">
        <v>398</v>
      </c>
      <c r="X254" s="12"/>
      <c r="Y254" s="14"/>
      <c r="Z254" s="10"/>
    </row>
    <row r="255" spans="1:26" ht="31" x14ac:dyDescent="0.35">
      <c r="A255" s="232"/>
      <c r="B255" s="159">
        <v>249</v>
      </c>
      <c r="C255" s="50"/>
      <c r="D255" s="81"/>
      <c r="E255" s="81"/>
      <c r="F255" s="81">
        <v>1</v>
      </c>
      <c r="G255" s="81"/>
      <c r="H255" s="98">
        <f t="shared" si="22"/>
        <v>5</v>
      </c>
      <c r="I255" s="98">
        <f t="shared" si="27"/>
        <v>21</v>
      </c>
      <c r="J255" s="98">
        <f t="shared" si="27"/>
        <v>6</v>
      </c>
      <c r="K255" s="98">
        <f t="shared" si="27"/>
        <v>1</v>
      </c>
      <c r="L255" s="98" t="str">
        <f t="shared" si="27"/>
        <v/>
      </c>
      <c r="M255" s="96" t="str">
        <f t="shared" si="21"/>
        <v/>
      </c>
      <c r="N255" s="23" t="str">
        <f t="shared" si="24"/>
        <v>5.21.6.1.</v>
      </c>
      <c r="O255" s="131" t="s">
        <v>90</v>
      </c>
      <c r="P255" s="227" t="str">
        <f>IF('Форма для заполнения (ОО)'!P255="","",'Форма для заполнения (ОО)'!P255)</f>
        <v/>
      </c>
      <c r="Q255" s="11"/>
      <c r="R255" s="169" t="s">
        <v>176</v>
      </c>
      <c r="S255" s="14" t="str">
        <f>'Форма для заполнения (ОО)'!S255</f>
        <v/>
      </c>
      <c r="T255" s="10"/>
      <c r="U255" s="10" t="s">
        <v>496</v>
      </c>
      <c r="V255" s="187" t="s">
        <v>183</v>
      </c>
      <c r="W255" s="31" t="s">
        <v>398</v>
      </c>
      <c r="X255" s="12"/>
      <c r="Y255" s="14"/>
      <c r="Z255" s="10"/>
    </row>
    <row r="256" spans="1:26" ht="31" x14ac:dyDescent="0.35">
      <c r="A256" s="232"/>
      <c r="B256" s="159">
        <v>250</v>
      </c>
      <c r="C256" s="50"/>
      <c r="D256" s="81"/>
      <c r="E256" s="81"/>
      <c r="F256" s="81">
        <v>1</v>
      </c>
      <c r="G256" s="81"/>
      <c r="H256" s="98">
        <f t="shared" si="22"/>
        <v>5</v>
      </c>
      <c r="I256" s="98">
        <f t="shared" si="27"/>
        <v>21</v>
      </c>
      <c r="J256" s="98">
        <f t="shared" si="27"/>
        <v>6</v>
      </c>
      <c r="K256" s="98">
        <f t="shared" si="27"/>
        <v>2</v>
      </c>
      <c r="L256" s="98" t="str">
        <f t="shared" si="27"/>
        <v/>
      </c>
      <c r="M256" s="96" t="str">
        <f t="shared" si="21"/>
        <v/>
      </c>
      <c r="N256" s="23" t="str">
        <f t="shared" si="24"/>
        <v>5.21.6.2.</v>
      </c>
      <c r="O256" s="131" t="s">
        <v>69</v>
      </c>
      <c r="P256" s="227" t="str">
        <f>IF('Форма для заполнения (ОО)'!P256="","",'Форма для заполнения (ОО)'!P256)</f>
        <v/>
      </c>
      <c r="Q256" s="11"/>
      <c r="R256" s="169" t="s">
        <v>176</v>
      </c>
      <c r="S256" s="14" t="str">
        <f>'Форма для заполнения (ОО)'!S256</f>
        <v/>
      </c>
      <c r="T256" s="10"/>
      <c r="U256" s="10" t="s">
        <v>496</v>
      </c>
      <c r="V256" s="187" t="s">
        <v>183</v>
      </c>
      <c r="W256" s="31" t="s">
        <v>398</v>
      </c>
      <c r="X256" s="12"/>
      <c r="Y256" s="14"/>
      <c r="Z256" s="10"/>
    </row>
    <row r="257" spans="1:26" ht="31" x14ac:dyDescent="0.35">
      <c r="A257" s="232"/>
      <c r="B257" s="159">
        <v>251</v>
      </c>
      <c r="C257" s="50"/>
      <c r="D257" s="81"/>
      <c r="E257" s="81"/>
      <c r="F257" s="81">
        <v>1</v>
      </c>
      <c r="G257" s="81"/>
      <c r="H257" s="98">
        <f t="shared" si="22"/>
        <v>5</v>
      </c>
      <c r="I257" s="98">
        <f t="shared" si="27"/>
        <v>21</v>
      </c>
      <c r="J257" s="98">
        <f t="shared" si="27"/>
        <v>6</v>
      </c>
      <c r="K257" s="98">
        <f t="shared" si="27"/>
        <v>3</v>
      </c>
      <c r="L257" s="98" t="str">
        <f t="shared" si="27"/>
        <v/>
      </c>
      <c r="M257" s="96" t="str">
        <f t="shared" si="21"/>
        <v/>
      </c>
      <c r="N257" s="23" t="str">
        <f t="shared" si="24"/>
        <v>5.21.6.3.</v>
      </c>
      <c r="O257" s="131" t="s">
        <v>91</v>
      </c>
      <c r="P257" s="227" t="str">
        <f>IF('Форма для заполнения (ОО)'!P257="","",'Форма для заполнения (ОО)'!P257)</f>
        <v/>
      </c>
      <c r="Q257" s="11"/>
      <c r="R257" s="169" t="s">
        <v>176</v>
      </c>
      <c r="S257" s="14" t="str">
        <f>'Форма для заполнения (ОО)'!S257</f>
        <v/>
      </c>
      <c r="T257" s="10"/>
      <c r="U257" s="10" t="s">
        <v>496</v>
      </c>
      <c r="V257" s="187" t="s">
        <v>183</v>
      </c>
      <c r="W257" s="31" t="s">
        <v>398</v>
      </c>
      <c r="X257" s="12"/>
      <c r="Y257" s="14"/>
      <c r="Z257" s="10"/>
    </row>
    <row r="258" spans="1:26" ht="31" x14ac:dyDescent="0.35">
      <c r="A258" s="232"/>
      <c r="B258" s="159">
        <v>252</v>
      </c>
      <c r="C258" s="50"/>
      <c r="D258" s="81"/>
      <c r="E258" s="81"/>
      <c r="F258" s="81">
        <v>1</v>
      </c>
      <c r="G258" s="81"/>
      <c r="H258" s="98">
        <f t="shared" si="22"/>
        <v>5</v>
      </c>
      <c r="I258" s="98">
        <f t="shared" si="27"/>
        <v>21</v>
      </c>
      <c r="J258" s="98">
        <f t="shared" si="27"/>
        <v>6</v>
      </c>
      <c r="K258" s="98">
        <f t="shared" si="27"/>
        <v>4</v>
      </c>
      <c r="L258" s="98" t="str">
        <f t="shared" si="27"/>
        <v/>
      </c>
      <c r="M258" s="96" t="str">
        <f t="shared" si="21"/>
        <v/>
      </c>
      <c r="N258" s="23" t="str">
        <f t="shared" si="24"/>
        <v>5.21.6.4.</v>
      </c>
      <c r="O258" s="131" t="s">
        <v>92</v>
      </c>
      <c r="P258" s="227" t="str">
        <f>IF('Форма для заполнения (ОО)'!P258="","",'Форма для заполнения (ОО)'!P258)</f>
        <v/>
      </c>
      <c r="Q258" s="11"/>
      <c r="R258" s="169" t="s">
        <v>176</v>
      </c>
      <c r="S258" s="14" t="str">
        <f>'Форма для заполнения (ОО)'!S258</f>
        <v/>
      </c>
      <c r="T258" s="10"/>
      <c r="U258" s="10" t="s">
        <v>496</v>
      </c>
      <c r="V258" s="187" t="s">
        <v>183</v>
      </c>
      <c r="W258" s="31" t="s">
        <v>398</v>
      </c>
      <c r="X258" s="12"/>
      <c r="Y258" s="14"/>
      <c r="Z258" s="10"/>
    </row>
    <row r="259" spans="1:26" ht="31" x14ac:dyDescent="0.35">
      <c r="A259" s="232"/>
      <c r="B259" s="159">
        <v>253</v>
      </c>
      <c r="C259" s="50"/>
      <c r="D259" s="81"/>
      <c r="E259" s="81"/>
      <c r="F259" s="81">
        <v>1</v>
      </c>
      <c r="G259" s="81"/>
      <c r="H259" s="98">
        <f t="shared" si="22"/>
        <v>5</v>
      </c>
      <c r="I259" s="98">
        <f t="shared" si="27"/>
        <v>21</v>
      </c>
      <c r="J259" s="98">
        <f t="shared" si="27"/>
        <v>6</v>
      </c>
      <c r="K259" s="98">
        <f t="shared" si="27"/>
        <v>5</v>
      </c>
      <c r="L259" s="98" t="str">
        <f t="shared" si="27"/>
        <v/>
      </c>
      <c r="M259" s="96" t="str">
        <f t="shared" si="21"/>
        <v/>
      </c>
      <c r="N259" s="23" t="str">
        <f t="shared" si="24"/>
        <v>5.21.6.5.</v>
      </c>
      <c r="O259" s="131" t="s">
        <v>93</v>
      </c>
      <c r="P259" s="227" t="str">
        <f>IF('Форма для заполнения (ОО)'!P259="","",'Форма для заполнения (ОО)'!P259)</f>
        <v/>
      </c>
      <c r="Q259" s="11"/>
      <c r="R259" s="169" t="s">
        <v>176</v>
      </c>
      <c r="S259" s="14" t="str">
        <f>'Форма для заполнения (ОО)'!S259</f>
        <v/>
      </c>
      <c r="T259" s="10"/>
      <c r="U259" s="10" t="s">
        <v>496</v>
      </c>
      <c r="V259" s="187" t="s">
        <v>183</v>
      </c>
      <c r="W259" s="31" t="s">
        <v>398</v>
      </c>
      <c r="X259" s="12"/>
      <c r="Y259" s="14"/>
      <c r="Z259" s="10"/>
    </row>
    <row r="260" spans="1:26" ht="31" x14ac:dyDescent="0.35">
      <c r="A260" s="232"/>
      <c r="B260" s="159">
        <v>254</v>
      </c>
      <c r="C260" s="50"/>
      <c r="D260" s="81"/>
      <c r="E260" s="81"/>
      <c r="F260" s="81">
        <v>1</v>
      </c>
      <c r="G260" s="81"/>
      <c r="H260" s="98">
        <f t="shared" si="22"/>
        <v>5</v>
      </c>
      <c r="I260" s="98">
        <f t="shared" si="27"/>
        <v>21</v>
      </c>
      <c r="J260" s="98">
        <f t="shared" si="27"/>
        <v>6</v>
      </c>
      <c r="K260" s="98">
        <f t="shared" si="27"/>
        <v>6</v>
      </c>
      <c r="L260" s="98" t="str">
        <f t="shared" si="27"/>
        <v/>
      </c>
      <c r="M260" s="96" t="str">
        <f t="shared" si="21"/>
        <v/>
      </c>
      <c r="N260" s="23" t="str">
        <f t="shared" si="24"/>
        <v>5.21.6.6.</v>
      </c>
      <c r="O260" s="131" t="s">
        <v>95</v>
      </c>
      <c r="P260" s="227" t="str">
        <f>IF('Форма для заполнения (ОО)'!P260="","",'Форма для заполнения (ОО)'!P260)</f>
        <v/>
      </c>
      <c r="Q260" s="11"/>
      <c r="R260" s="169" t="s">
        <v>176</v>
      </c>
      <c r="S260" s="14" t="str">
        <f>'Форма для заполнения (ОО)'!S260</f>
        <v/>
      </c>
      <c r="T260" s="10"/>
      <c r="U260" s="10" t="s">
        <v>496</v>
      </c>
      <c r="V260" s="187" t="s">
        <v>183</v>
      </c>
      <c r="W260" s="31" t="s">
        <v>398</v>
      </c>
      <c r="X260" s="12"/>
      <c r="Y260" s="14"/>
      <c r="Z260" s="10"/>
    </row>
    <row r="261" spans="1:26" ht="31" x14ac:dyDescent="0.35">
      <c r="A261" s="232"/>
      <c r="B261" s="159">
        <v>255</v>
      </c>
      <c r="C261" s="50"/>
      <c r="D261" s="81"/>
      <c r="E261" s="81"/>
      <c r="F261" s="81">
        <v>1</v>
      </c>
      <c r="G261" s="81"/>
      <c r="H261" s="98">
        <f t="shared" si="22"/>
        <v>5</v>
      </c>
      <c r="I261" s="98">
        <f t="shared" si="27"/>
        <v>21</v>
      </c>
      <c r="J261" s="98">
        <f t="shared" si="27"/>
        <v>6</v>
      </c>
      <c r="K261" s="98">
        <f t="shared" si="27"/>
        <v>7</v>
      </c>
      <c r="L261" s="98" t="str">
        <f t="shared" si="27"/>
        <v/>
      </c>
      <c r="M261" s="96" t="str">
        <f t="shared" si="21"/>
        <v/>
      </c>
      <c r="N261" s="23" t="str">
        <f t="shared" si="24"/>
        <v>5.21.6.7.</v>
      </c>
      <c r="O261" s="130" t="s">
        <v>70</v>
      </c>
      <c r="P261" s="227" t="str">
        <f>IF('Форма для заполнения (ОО)'!P261="","",'Форма для заполнения (ОО)'!P261)</f>
        <v/>
      </c>
      <c r="Q261" s="11"/>
      <c r="R261" s="169" t="s">
        <v>176</v>
      </c>
      <c r="S261" s="14" t="str">
        <f>'Форма для заполнения (ОО)'!S261</f>
        <v/>
      </c>
      <c r="T261" s="10"/>
      <c r="U261" s="10" t="s">
        <v>496</v>
      </c>
      <c r="V261" s="187" t="s">
        <v>183</v>
      </c>
      <c r="W261" s="31" t="s">
        <v>398</v>
      </c>
      <c r="X261" s="12"/>
      <c r="Y261" s="14"/>
      <c r="Z261" s="10"/>
    </row>
    <row r="262" spans="1:26" ht="31" x14ac:dyDescent="0.35">
      <c r="A262" s="232"/>
      <c r="B262" s="159">
        <v>256</v>
      </c>
      <c r="C262" s="50"/>
      <c r="D262" s="81"/>
      <c r="E262" s="81"/>
      <c r="F262" s="81">
        <v>1</v>
      </c>
      <c r="G262" s="81"/>
      <c r="H262" s="98">
        <f t="shared" si="22"/>
        <v>5</v>
      </c>
      <c r="I262" s="98">
        <f t="shared" si="27"/>
        <v>21</v>
      </c>
      <c r="J262" s="98">
        <f t="shared" si="27"/>
        <v>6</v>
      </c>
      <c r="K262" s="98">
        <f t="shared" si="27"/>
        <v>8</v>
      </c>
      <c r="L262" s="98" t="str">
        <f t="shared" si="27"/>
        <v/>
      </c>
      <c r="M262" s="96" t="str">
        <f t="shared" si="21"/>
        <v/>
      </c>
      <c r="N262" s="23" t="str">
        <f t="shared" si="24"/>
        <v>5.21.6.8.</v>
      </c>
      <c r="O262" s="130" t="s">
        <v>94</v>
      </c>
      <c r="P262" s="227" t="str">
        <f>IF('Форма для заполнения (ОО)'!P262="","",'Форма для заполнения (ОО)'!P262)</f>
        <v/>
      </c>
      <c r="Q262" s="11"/>
      <c r="R262" s="169" t="s">
        <v>176</v>
      </c>
      <c r="S262" s="14" t="str">
        <f>'Форма для заполнения (ОО)'!S262</f>
        <v/>
      </c>
      <c r="T262" s="10"/>
      <c r="U262" s="10" t="s">
        <v>496</v>
      </c>
      <c r="V262" s="187" t="s">
        <v>183</v>
      </c>
      <c r="W262" s="116" t="s">
        <v>398</v>
      </c>
      <c r="X262" s="12"/>
      <c r="Y262" s="14"/>
      <c r="Z262" s="10"/>
    </row>
    <row r="263" spans="1:26" ht="108.5" x14ac:dyDescent="0.35">
      <c r="A263" s="232"/>
      <c r="B263" s="159">
        <v>257</v>
      </c>
      <c r="C263" s="50"/>
      <c r="D263" s="81">
        <v>1</v>
      </c>
      <c r="E263" s="81"/>
      <c r="F263" s="81"/>
      <c r="G263" s="81"/>
      <c r="H263" s="98">
        <f t="shared" si="22"/>
        <v>5</v>
      </c>
      <c r="I263" s="98">
        <f t="shared" si="27"/>
        <v>22</v>
      </c>
      <c r="J263" s="98" t="str">
        <f t="shared" si="27"/>
        <v/>
      </c>
      <c r="K263" s="98" t="str">
        <f t="shared" si="27"/>
        <v/>
      </c>
      <c r="L263" s="98" t="str">
        <f t="shared" si="27"/>
        <v/>
      </c>
      <c r="M263" s="135" t="str">
        <f t="shared" si="21"/>
        <v/>
      </c>
      <c r="N263" s="70" t="str">
        <f t="shared" si="24"/>
        <v>5.22.</v>
      </c>
      <c r="O263" s="25" t="s">
        <v>269</v>
      </c>
      <c r="P263" s="227" t="str">
        <f>IF('Форма для заполнения (ОО)'!P263="","",'Форма для заполнения (ОО)'!P263)</f>
        <v/>
      </c>
      <c r="Q263" s="11"/>
      <c r="R263" s="12"/>
      <c r="S263" s="14" t="str">
        <f>'Форма для заполнения (ОО)'!S263</f>
        <v/>
      </c>
      <c r="T263" s="10"/>
      <c r="U263" s="10" t="s">
        <v>496</v>
      </c>
      <c r="V263" s="188" t="s">
        <v>183</v>
      </c>
      <c r="W263" s="116" t="s">
        <v>499</v>
      </c>
      <c r="X263" s="12"/>
      <c r="Y263" s="14"/>
      <c r="Z263" s="10"/>
    </row>
    <row r="264" spans="1:26" ht="108.5" x14ac:dyDescent="0.35">
      <c r="A264" s="233"/>
      <c r="B264" s="164">
        <v>258</v>
      </c>
      <c r="C264" s="50"/>
      <c r="D264" s="81">
        <v>1</v>
      </c>
      <c r="E264" s="81"/>
      <c r="F264" s="81"/>
      <c r="G264" s="81"/>
      <c r="H264" s="98">
        <f t="shared" si="22"/>
        <v>5</v>
      </c>
      <c r="I264" s="98">
        <f t="shared" si="27"/>
        <v>23</v>
      </c>
      <c r="J264" s="98" t="str">
        <f t="shared" si="27"/>
        <v/>
      </c>
      <c r="K264" s="98" t="str">
        <f t="shared" si="27"/>
        <v/>
      </c>
      <c r="L264" s="98" t="str">
        <f t="shared" si="27"/>
        <v/>
      </c>
      <c r="M264" s="135" t="str">
        <f t="shared" ref="M264:M327" si="28">IF(N264=N265,"*","")</f>
        <v/>
      </c>
      <c r="N264" s="70" t="str">
        <f t="shared" si="24"/>
        <v>5.23.</v>
      </c>
      <c r="O264" s="25" t="s">
        <v>379</v>
      </c>
      <c r="P264" s="227" t="str">
        <f>IF('Форма для заполнения (ОО)'!P264="","",'Форма для заполнения (ОО)'!P264)</f>
        <v/>
      </c>
      <c r="Q264" s="11"/>
      <c r="R264" s="12"/>
      <c r="S264" s="14" t="str">
        <f>'Форма для заполнения (ОО)'!S264</f>
        <v/>
      </c>
      <c r="T264" s="10"/>
      <c r="U264" s="10" t="s">
        <v>496</v>
      </c>
      <c r="V264" s="188" t="s">
        <v>183</v>
      </c>
      <c r="W264" s="116" t="s">
        <v>499</v>
      </c>
      <c r="X264" s="12"/>
      <c r="Y264" s="14"/>
      <c r="Z264" s="10"/>
    </row>
    <row r="265" spans="1:26" s="147" customFormat="1" ht="31" x14ac:dyDescent="0.45">
      <c r="A265" s="45" t="s">
        <v>241</v>
      </c>
      <c r="B265" s="42">
        <v>259</v>
      </c>
      <c r="C265" s="42">
        <v>1</v>
      </c>
      <c r="D265" s="42"/>
      <c r="E265" s="42"/>
      <c r="F265" s="42"/>
      <c r="G265" s="42"/>
      <c r="H265" s="148">
        <f t="shared" ref="H265:H328" si="29">IF(C265="",H264,H264+1)</f>
        <v>6</v>
      </c>
      <c r="I265" s="148" t="str">
        <f t="shared" ref="I265:L280" si="30">IF(D265&lt;&gt;"",IF(I264="",1,I264+1),IF(H265&lt;&gt;H264,"",I264))</f>
        <v/>
      </c>
      <c r="J265" s="148" t="str">
        <f t="shared" si="30"/>
        <v/>
      </c>
      <c r="K265" s="148" t="str">
        <f t="shared" si="30"/>
        <v/>
      </c>
      <c r="L265" s="148" t="str">
        <f t="shared" si="30"/>
        <v/>
      </c>
      <c r="M265" s="149" t="str">
        <f t="shared" si="28"/>
        <v/>
      </c>
      <c r="N265" s="122" t="str">
        <f t="shared" ref="N265:N328" si="31">IF(L265&lt;&gt;"",CONCATENATE(H265,".",I265,".",J265,".",K265,".",L265,"."),IF(K265&lt;&gt;"",CONCATENATE(H265,".",I265,".",J265,".",K265,"."),IF(J265&lt;&gt;"",CONCATENATE(H265,".",I265,".",J265,"."),IF(I265&lt;&gt;"",CONCATENATE(H265,".",I265,"."),CONCATENATE(H265,".")))))</f>
        <v>6.</v>
      </c>
      <c r="O265" s="49" t="s">
        <v>242</v>
      </c>
      <c r="P265" s="229"/>
      <c r="Q265" s="42"/>
      <c r="R265" s="43"/>
      <c r="S265" s="49">
        <f>'Форма для заполнения (ОО)'!S265</f>
        <v>0</v>
      </c>
      <c r="T265" s="43"/>
      <c r="U265" s="10" t="s">
        <v>496</v>
      </c>
      <c r="V265" s="43"/>
      <c r="W265" s="43"/>
      <c r="X265" s="43"/>
      <c r="Y265" s="49">
        <f>SUM(Y266:Y437)</f>
        <v>0</v>
      </c>
      <c r="Z265" s="43"/>
    </row>
    <row r="266" spans="1:26" ht="45" x14ac:dyDescent="0.35">
      <c r="A266" s="232" t="s">
        <v>234</v>
      </c>
      <c r="B266" s="159">
        <v>260</v>
      </c>
      <c r="C266" s="50"/>
      <c r="D266" s="81">
        <v>1</v>
      </c>
      <c r="E266" s="81"/>
      <c r="F266" s="81"/>
      <c r="G266" s="81"/>
      <c r="H266" s="98">
        <f t="shared" si="29"/>
        <v>6</v>
      </c>
      <c r="I266" s="98">
        <f t="shared" si="30"/>
        <v>1</v>
      </c>
      <c r="J266" s="98" t="str">
        <f t="shared" si="30"/>
        <v/>
      </c>
      <c r="K266" s="98" t="str">
        <f t="shared" si="30"/>
        <v/>
      </c>
      <c r="L266" s="98" t="str">
        <f t="shared" si="30"/>
        <v/>
      </c>
      <c r="M266" s="135" t="str">
        <f t="shared" si="28"/>
        <v/>
      </c>
      <c r="N266" s="70" t="str">
        <f t="shared" si="31"/>
        <v>6.1.</v>
      </c>
      <c r="O266" s="47" t="s">
        <v>97</v>
      </c>
      <c r="P266" s="227" t="str">
        <f>IF('Форма для заполнения (ОО)'!P266="","",'Форма для заполнения (ОО)'!P266)</f>
        <v/>
      </c>
      <c r="Q266" s="11"/>
      <c r="R266" s="12"/>
      <c r="S266" s="14" t="str">
        <f>'Форма для заполнения (ОО)'!S266</f>
        <v/>
      </c>
      <c r="T266" s="10"/>
      <c r="U266" s="10" t="s">
        <v>496</v>
      </c>
      <c r="V266" s="188" t="s">
        <v>183</v>
      </c>
      <c r="W266" s="31" t="s">
        <v>398</v>
      </c>
      <c r="X266" s="12"/>
      <c r="Y266" s="14"/>
      <c r="Z266" s="10"/>
    </row>
    <row r="267" spans="1:26" ht="31" x14ac:dyDescent="0.35">
      <c r="A267" s="232"/>
      <c r="B267" s="159">
        <v>261</v>
      </c>
      <c r="C267" s="50"/>
      <c r="D267" s="81">
        <v>1</v>
      </c>
      <c r="E267" s="81"/>
      <c r="F267" s="81"/>
      <c r="G267" s="81"/>
      <c r="H267" s="98">
        <f t="shared" si="29"/>
        <v>6</v>
      </c>
      <c r="I267" s="98">
        <f t="shared" si="30"/>
        <v>2</v>
      </c>
      <c r="J267" s="98" t="str">
        <f t="shared" si="30"/>
        <v/>
      </c>
      <c r="K267" s="98" t="str">
        <f t="shared" si="30"/>
        <v/>
      </c>
      <c r="L267" s="98" t="str">
        <f t="shared" si="30"/>
        <v/>
      </c>
      <c r="M267" s="135" t="str">
        <f t="shared" si="28"/>
        <v/>
      </c>
      <c r="N267" s="70" t="str">
        <f t="shared" si="31"/>
        <v>6.2.</v>
      </c>
      <c r="O267" s="27" t="s">
        <v>205</v>
      </c>
      <c r="P267" s="227" t="str">
        <f>IF('Форма для заполнения (ОО)'!P267="","",'Форма для заполнения (ОО)'!P267)</f>
        <v/>
      </c>
      <c r="Q267" s="11"/>
      <c r="R267" s="12"/>
      <c r="S267" s="14" t="str">
        <f>'Форма для заполнения (ОО)'!S267</f>
        <v/>
      </c>
      <c r="T267" s="10"/>
      <c r="U267" s="10" t="s">
        <v>496</v>
      </c>
      <c r="V267" s="188" t="s">
        <v>183</v>
      </c>
      <c r="W267" s="138" t="s">
        <v>436</v>
      </c>
      <c r="X267" s="12"/>
      <c r="Y267" s="14"/>
      <c r="Z267" s="10"/>
    </row>
    <row r="268" spans="1:26" ht="31" x14ac:dyDescent="0.35">
      <c r="A268" s="232"/>
      <c r="B268" s="159">
        <v>262</v>
      </c>
      <c r="C268" s="50"/>
      <c r="D268" s="81">
        <v>1</v>
      </c>
      <c r="E268" s="81"/>
      <c r="F268" s="81"/>
      <c r="G268" s="81"/>
      <c r="H268" s="98">
        <f t="shared" si="29"/>
        <v>6</v>
      </c>
      <c r="I268" s="98">
        <f t="shared" si="30"/>
        <v>3</v>
      </c>
      <c r="J268" s="98" t="str">
        <f t="shared" si="30"/>
        <v/>
      </c>
      <c r="K268" s="98" t="str">
        <f t="shared" si="30"/>
        <v/>
      </c>
      <c r="L268" s="98" t="str">
        <f t="shared" si="30"/>
        <v/>
      </c>
      <c r="M268" s="96" t="str">
        <f t="shared" si="28"/>
        <v/>
      </c>
      <c r="N268" s="70" t="str">
        <f t="shared" si="31"/>
        <v>6.3.</v>
      </c>
      <c r="O268" s="27" t="s">
        <v>389</v>
      </c>
      <c r="P268" s="228"/>
      <c r="Q268" s="11"/>
      <c r="R268" s="12"/>
      <c r="S268" s="14" t="str">
        <f>'Форма для заполнения (ОО)'!S268</f>
        <v>X</v>
      </c>
      <c r="T268" s="10"/>
      <c r="U268" s="10" t="s">
        <v>496</v>
      </c>
      <c r="V268" s="31"/>
      <c r="W268" s="15"/>
      <c r="X268" s="12"/>
      <c r="Y268" s="14"/>
      <c r="Z268" s="10"/>
    </row>
    <row r="269" spans="1:26" s="22" customFormat="1" ht="31" x14ac:dyDescent="0.35">
      <c r="A269" s="232"/>
      <c r="B269" s="159">
        <v>263</v>
      </c>
      <c r="C269" s="50"/>
      <c r="D269" s="81"/>
      <c r="E269" s="81">
        <v>1</v>
      </c>
      <c r="F269" s="81"/>
      <c r="G269" s="81"/>
      <c r="H269" s="98">
        <f t="shared" si="29"/>
        <v>6</v>
      </c>
      <c r="I269" s="98">
        <f t="shared" si="30"/>
        <v>3</v>
      </c>
      <c r="J269" s="98">
        <f t="shared" si="30"/>
        <v>1</v>
      </c>
      <c r="K269" s="98" t="str">
        <f t="shared" si="30"/>
        <v/>
      </c>
      <c r="L269" s="98" t="str">
        <f t="shared" si="30"/>
        <v/>
      </c>
      <c r="M269" s="96" t="str">
        <f t="shared" si="28"/>
        <v/>
      </c>
      <c r="N269" s="23" t="str">
        <f t="shared" si="31"/>
        <v>6.3.1.</v>
      </c>
      <c r="O269" s="153" t="s">
        <v>134</v>
      </c>
      <c r="P269" s="227" t="str">
        <f>IF('Форма для заполнения (ОО)'!P269="","",'Форма для заполнения (ОО)'!P269)</f>
        <v/>
      </c>
      <c r="Q269" s="11"/>
      <c r="R269" s="12"/>
      <c r="S269" s="14" t="str">
        <f>'Форма для заполнения (ОО)'!S269</f>
        <v/>
      </c>
      <c r="T269" s="10"/>
      <c r="U269" s="10" t="s">
        <v>496</v>
      </c>
      <c r="V269" s="187" t="s">
        <v>183</v>
      </c>
      <c r="W269" s="31" t="s">
        <v>398</v>
      </c>
      <c r="X269" s="12"/>
      <c r="Y269" s="14"/>
      <c r="Z269" s="10"/>
    </row>
    <row r="270" spans="1:26" ht="31" x14ac:dyDescent="0.35">
      <c r="A270" s="232"/>
      <c r="B270" s="159">
        <v>264</v>
      </c>
      <c r="C270" s="50"/>
      <c r="D270" s="81"/>
      <c r="E270" s="81">
        <v>1</v>
      </c>
      <c r="F270" s="81"/>
      <c r="G270" s="81"/>
      <c r="H270" s="98">
        <f t="shared" si="29"/>
        <v>6</v>
      </c>
      <c r="I270" s="98">
        <f t="shared" si="30"/>
        <v>3</v>
      </c>
      <c r="J270" s="98">
        <f t="shared" si="30"/>
        <v>2</v>
      </c>
      <c r="K270" s="98" t="str">
        <f t="shared" si="30"/>
        <v/>
      </c>
      <c r="L270" s="98" t="str">
        <f t="shared" si="30"/>
        <v/>
      </c>
      <c r="M270" s="96" t="str">
        <f t="shared" si="28"/>
        <v/>
      </c>
      <c r="N270" s="23" t="str">
        <f t="shared" si="31"/>
        <v>6.3.2.</v>
      </c>
      <c r="O270" s="129" t="s">
        <v>135</v>
      </c>
      <c r="P270" s="227" t="str">
        <f>IF('Форма для заполнения (ОО)'!P270="","",'Форма для заполнения (ОО)'!P270)</f>
        <v/>
      </c>
      <c r="Q270" s="11"/>
      <c r="R270" s="12"/>
      <c r="S270" s="14" t="str">
        <f>'Форма для заполнения (ОО)'!S270</f>
        <v/>
      </c>
      <c r="T270" s="10"/>
      <c r="U270" s="10" t="s">
        <v>496</v>
      </c>
      <c r="V270" s="187" t="s">
        <v>183</v>
      </c>
      <c r="W270" s="31" t="s">
        <v>398</v>
      </c>
      <c r="X270" s="12"/>
      <c r="Y270" s="14"/>
      <c r="Z270" s="10"/>
    </row>
    <row r="271" spans="1:26" ht="31" x14ac:dyDescent="0.35">
      <c r="A271" s="232"/>
      <c r="B271" s="159">
        <v>265</v>
      </c>
      <c r="C271" s="50"/>
      <c r="D271" s="81"/>
      <c r="E271" s="81">
        <v>1</v>
      </c>
      <c r="F271" s="81"/>
      <c r="G271" s="81"/>
      <c r="H271" s="98">
        <f t="shared" si="29"/>
        <v>6</v>
      </c>
      <c r="I271" s="98">
        <f t="shared" si="30"/>
        <v>3</v>
      </c>
      <c r="J271" s="98">
        <f t="shared" si="30"/>
        <v>3</v>
      </c>
      <c r="K271" s="98" t="str">
        <f t="shared" si="30"/>
        <v/>
      </c>
      <c r="L271" s="98" t="str">
        <f t="shared" si="30"/>
        <v/>
      </c>
      <c r="M271" s="96" t="str">
        <f t="shared" si="28"/>
        <v/>
      </c>
      <c r="N271" s="23" t="str">
        <f t="shared" si="31"/>
        <v>6.3.3.</v>
      </c>
      <c r="O271" s="129" t="s">
        <v>136</v>
      </c>
      <c r="P271" s="227" t="str">
        <f>IF('Форма для заполнения (ОО)'!P271="","",'Форма для заполнения (ОО)'!P271)</f>
        <v/>
      </c>
      <c r="Q271" s="11"/>
      <c r="R271" s="12"/>
      <c r="S271" s="14" t="str">
        <f>'Форма для заполнения (ОО)'!S271</f>
        <v/>
      </c>
      <c r="T271" s="10"/>
      <c r="U271" s="10" t="s">
        <v>496</v>
      </c>
      <c r="V271" s="187" t="s">
        <v>183</v>
      </c>
      <c r="W271" s="31" t="s">
        <v>398</v>
      </c>
      <c r="X271" s="12"/>
      <c r="Y271" s="14"/>
      <c r="Z271" s="10"/>
    </row>
    <row r="272" spans="1:26" ht="31" x14ac:dyDescent="0.35">
      <c r="A272" s="232"/>
      <c r="B272" s="159">
        <v>266</v>
      </c>
      <c r="C272" s="50"/>
      <c r="D272" s="81"/>
      <c r="E272" s="81">
        <v>1</v>
      </c>
      <c r="F272" s="81"/>
      <c r="G272" s="81"/>
      <c r="H272" s="98">
        <f t="shared" si="29"/>
        <v>6</v>
      </c>
      <c r="I272" s="98">
        <f t="shared" si="30"/>
        <v>3</v>
      </c>
      <c r="J272" s="98">
        <f t="shared" si="30"/>
        <v>4</v>
      </c>
      <c r="K272" s="98" t="str">
        <f t="shared" si="30"/>
        <v/>
      </c>
      <c r="L272" s="98" t="str">
        <f t="shared" si="30"/>
        <v/>
      </c>
      <c r="M272" s="96" t="str">
        <f t="shared" si="28"/>
        <v/>
      </c>
      <c r="N272" s="23" t="str">
        <f t="shared" si="31"/>
        <v>6.3.4.</v>
      </c>
      <c r="O272" s="129" t="s">
        <v>137</v>
      </c>
      <c r="P272" s="227" t="str">
        <f>IF('Форма для заполнения (ОО)'!P272="","",'Форма для заполнения (ОО)'!P272)</f>
        <v/>
      </c>
      <c r="Q272" s="11"/>
      <c r="R272" s="12"/>
      <c r="S272" s="14" t="str">
        <f>'Форма для заполнения (ОО)'!S272</f>
        <v/>
      </c>
      <c r="T272" s="10"/>
      <c r="U272" s="10" t="s">
        <v>496</v>
      </c>
      <c r="V272" s="187" t="s">
        <v>183</v>
      </c>
      <c r="W272" s="31" t="s">
        <v>398</v>
      </c>
      <c r="X272" s="12"/>
      <c r="Y272" s="14"/>
      <c r="Z272" s="10"/>
    </row>
    <row r="273" spans="1:26" ht="31" x14ac:dyDescent="0.35">
      <c r="A273" s="232"/>
      <c r="B273" s="159">
        <v>267</v>
      </c>
      <c r="C273" s="50"/>
      <c r="D273" s="81"/>
      <c r="E273" s="81">
        <v>1</v>
      </c>
      <c r="F273" s="81"/>
      <c r="G273" s="81"/>
      <c r="H273" s="98">
        <f t="shared" si="29"/>
        <v>6</v>
      </c>
      <c r="I273" s="98">
        <f t="shared" si="30"/>
        <v>3</v>
      </c>
      <c r="J273" s="98">
        <f t="shared" si="30"/>
        <v>5</v>
      </c>
      <c r="K273" s="98" t="str">
        <f t="shared" si="30"/>
        <v/>
      </c>
      <c r="L273" s="98" t="str">
        <f t="shared" si="30"/>
        <v/>
      </c>
      <c r="M273" s="96" t="str">
        <f t="shared" si="28"/>
        <v/>
      </c>
      <c r="N273" s="23" t="str">
        <f t="shared" si="31"/>
        <v>6.3.5.</v>
      </c>
      <c r="O273" s="129" t="s">
        <v>138</v>
      </c>
      <c r="P273" s="227" t="str">
        <f>IF('Форма для заполнения (ОО)'!P273="","",'Форма для заполнения (ОО)'!P273)</f>
        <v/>
      </c>
      <c r="Q273" s="11"/>
      <c r="R273" s="12"/>
      <c r="S273" s="14" t="str">
        <f>'Форма для заполнения (ОО)'!S273</f>
        <v/>
      </c>
      <c r="T273" s="10"/>
      <c r="U273" s="10" t="s">
        <v>496</v>
      </c>
      <c r="V273" s="187" t="s">
        <v>183</v>
      </c>
      <c r="W273" s="31" t="s">
        <v>398</v>
      </c>
      <c r="X273" s="12"/>
      <c r="Y273" s="14"/>
      <c r="Z273" s="10"/>
    </row>
    <row r="274" spans="1:26" ht="31" x14ac:dyDescent="0.35">
      <c r="A274" s="232"/>
      <c r="B274" s="159">
        <v>268</v>
      </c>
      <c r="C274" s="50"/>
      <c r="D274" s="81"/>
      <c r="E274" s="81">
        <v>1</v>
      </c>
      <c r="F274" s="81"/>
      <c r="G274" s="81"/>
      <c r="H274" s="98">
        <f t="shared" si="29"/>
        <v>6</v>
      </c>
      <c r="I274" s="98">
        <f t="shared" si="30"/>
        <v>3</v>
      </c>
      <c r="J274" s="98">
        <f t="shared" si="30"/>
        <v>6</v>
      </c>
      <c r="K274" s="98" t="str">
        <f t="shared" si="30"/>
        <v/>
      </c>
      <c r="L274" s="98" t="str">
        <f t="shared" si="30"/>
        <v/>
      </c>
      <c r="M274" s="96" t="str">
        <f t="shared" si="28"/>
        <v/>
      </c>
      <c r="N274" s="23" t="str">
        <f t="shared" si="31"/>
        <v>6.3.6.</v>
      </c>
      <c r="O274" s="129" t="s">
        <v>139</v>
      </c>
      <c r="P274" s="227" t="str">
        <f>IF('Форма для заполнения (ОО)'!P274="","",'Форма для заполнения (ОО)'!P274)</f>
        <v/>
      </c>
      <c r="Q274" s="11"/>
      <c r="R274" s="12"/>
      <c r="S274" s="14" t="str">
        <f>'Форма для заполнения (ОО)'!S274</f>
        <v/>
      </c>
      <c r="T274" s="10"/>
      <c r="U274" s="10" t="s">
        <v>496</v>
      </c>
      <c r="V274" s="187" t="s">
        <v>183</v>
      </c>
      <c r="W274" s="31" t="s">
        <v>398</v>
      </c>
      <c r="X274" s="12"/>
      <c r="Y274" s="14"/>
      <c r="Z274" s="10"/>
    </row>
    <row r="275" spans="1:26" ht="31" x14ac:dyDescent="0.35">
      <c r="A275" s="232"/>
      <c r="B275" s="159">
        <v>269</v>
      </c>
      <c r="C275" s="50"/>
      <c r="D275" s="81"/>
      <c r="E275" s="81">
        <v>1</v>
      </c>
      <c r="F275" s="81"/>
      <c r="G275" s="81"/>
      <c r="H275" s="98">
        <f t="shared" si="29"/>
        <v>6</v>
      </c>
      <c r="I275" s="98">
        <f t="shared" si="30"/>
        <v>3</v>
      </c>
      <c r="J275" s="98">
        <f t="shared" si="30"/>
        <v>7</v>
      </c>
      <c r="K275" s="98" t="str">
        <f t="shared" si="30"/>
        <v/>
      </c>
      <c r="L275" s="98" t="str">
        <f t="shared" si="30"/>
        <v/>
      </c>
      <c r="M275" s="96" t="str">
        <f t="shared" si="28"/>
        <v/>
      </c>
      <c r="N275" s="23" t="str">
        <f t="shared" si="31"/>
        <v>6.3.7.</v>
      </c>
      <c r="O275" s="129" t="s">
        <v>140</v>
      </c>
      <c r="P275" s="227" t="str">
        <f>IF('Форма для заполнения (ОО)'!P275="","",'Форма для заполнения (ОО)'!P275)</f>
        <v/>
      </c>
      <c r="Q275" s="11"/>
      <c r="R275" s="12"/>
      <c r="S275" s="14" t="str">
        <f>'Форма для заполнения (ОО)'!S275</f>
        <v/>
      </c>
      <c r="T275" s="10"/>
      <c r="U275" s="10" t="s">
        <v>496</v>
      </c>
      <c r="V275" s="187" t="s">
        <v>183</v>
      </c>
      <c r="W275" s="31" t="s">
        <v>398</v>
      </c>
      <c r="X275" s="12"/>
      <c r="Y275" s="14"/>
      <c r="Z275" s="10"/>
    </row>
    <row r="276" spans="1:26" ht="31" x14ac:dyDescent="0.35">
      <c r="A276" s="232"/>
      <c r="B276" s="159">
        <v>270</v>
      </c>
      <c r="C276" s="50"/>
      <c r="D276" s="81"/>
      <c r="E276" s="81">
        <v>1</v>
      </c>
      <c r="F276" s="81"/>
      <c r="G276" s="81"/>
      <c r="H276" s="98">
        <f t="shared" si="29"/>
        <v>6</v>
      </c>
      <c r="I276" s="98">
        <f t="shared" si="30"/>
        <v>3</v>
      </c>
      <c r="J276" s="98">
        <f t="shared" si="30"/>
        <v>8</v>
      </c>
      <c r="K276" s="98" t="str">
        <f t="shared" si="30"/>
        <v/>
      </c>
      <c r="L276" s="98" t="str">
        <f t="shared" si="30"/>
        <v/>
      </c>
      <c r="M276" s="96" t="str">
        <f t="shared" si="28"/>
        <v/>
      </c>
      <c r="N276" s="23" t="str">
        <f t="shared" si="31"/>
        <v>6.3.8.</v>
      </c>
      <c r="O276" s="129" t="s">
        <v>141</v>
      </c>
      <c r="P276" s="227" t="str">
        <f>IF('Форма для заполнения (ОО)'!P276="","",'Форма для заполнения (ОО)'!P276)</f>
        <v/>
      </c>
      <c r="Q276" s="11"/>
      <c r="R276" s="12"/>
      <c r="S276" s="14" t="str">
        <f>'Форма для заполнения (ОО)'!S276</f>
        <v/>
      </c>
      <c r="T276" s="10"/>
      <c r="U276" s="10" t="s">
        <v>496</v>
      </c>
      <c r="V276" s="187" t="s">
        <v>183</v>
      </c>
      <c r="W276" s="31" t="s">
        <v>398</v>
      </c>
      <c r="X276" s="12"/>
      <c r="Y276" s="14"/>
      <c r="Z276" s="10"/>
    </row>
    <row r="277" spans="1:26" ht="31" x14ac:dyDescent="0.35">
      <c r="A277" s="232"/>
      <c r="B277" s="159">
        <v>271</v>
      </c>
      <c r="C277" s="50"/>
      <c r="D277" s="81"/>
      <c r="E277" s="81">
        <v>1</v>
      </c>
      <c r="F277" s="81"/>
      <c r="G277" s="81"/>
      <c r="H277" s="98">
        <f t="shared" si="29"/>
        <v>6</v>
      </c>
      <c r="I277" s="98">
        <f t="shared" si="30"/>
        <v>3</v>
      </c>
      <c r="J277" s="98">
        <f t="shared" si="30"/>
        <v>9</v>
      </c>
      <c r="K277" s="98" t="str">
        <f t="shared" si="30"/>
        <v/>
      </c>
      <c r="L277" s="98" t="str">
        <f t="shared" si="30"/>
        <v/>
      </c>
      <c r="M277" s="96" t="str">
        <f t="shared" si="28"/>
        <v/>
      </c>
      <c r="N277" s="23" t="str">
        <f t="shared" si="31"/>
        <v>6.3.9.</v>
      </c>
      <c r="O277" s="129" t="s">
        <v>142</v>
      </c>
      <c r="P277" s="227" t="str">
        <f>IF('Форма для заполнения (ОО)'!P277="","",'Форма для заполнения (ОО)'!P277)</f>
        <v/>
      </c>
      <c r="Q277" s="11"/>
      <c r="R277" s="12"/>
      <c r="S277" s="14" t="str">
        <f>'Форма для заполнения (ОО)'!S277</f>
        <v/>
      </c>
      <c r="T277" s="10"/>
      <c r="U277" s="10" t="s">
        <v>496</v>
      </c>
      <c r="V277" s="187" t="s">
        <v>183</v>
      </c>
      <c r="W277" s="31" t="s">
        <v>398</v>
      </c>
      <c r="X277" s="12"/>
      <c r="Y277" s="14"/>
      <c r="Z277" s="10"/>
    </row>
    <row r="278" spans="1:26" ht="31" x14ac:dyDescent="0.35">
      <c r="A278" s="232"/>
      <c r="B278" s="159">
        <v>272</v>
      </c>
      <c r="C278" s="50"/>
      <c r="D278" s="81"/>
      <c r="E278" s="81">
        <v>1</v>
      </c>
      <c r="F278" s="81"/>
      <c r="G278" s="81"/>
      <c r="H278" s="98">
        <f t="shared" si="29"/>
        <v>6</v>
      </c>
      <c r="I278" s="98">
        <f t="shared" si="30"/>
        <v>3</v>
      </c>
      <c r="J278" s="98">
        <f t="shared" si="30"/>
        <v>10</v>
      </c>
      <c r="K278" s="98" t="str">
        <f t="shared" si="30"/>
        <v/>
      </c>
      <c r="L278" s="98" t="str">
        <f t="shared" si="30"/>
        <v/>
      </c>
      <c r="M278" s="96" t="str">
        <f t="shared" si="28"/>
        <v/>
      </c>
      <c r="N278" s="23" t="str">
        <f t="shared" si="31"/>
        <v>6.3.10.</v>
      </c>
      <c r="O278" s="129" t="s">
        <v>143</v>
      </c>
      <c r="P278" s="227" t="str">
        <f>IF('Форма для заполнения (ОО)'!P278="","",'Форма для заполнения (ОО)'!P278)</f>
        <v/>
      </c>
      <c r="Q278" s="11"/>
      <c r="R278" s="12"/>
      <c r="S278" s="14" t="str">
        <f>'Форма для заполнения (ОО)'!S278</f>
        <v/>
      </c>
      <c r="T278" s="10"/>
      <c r="U278" s="10" t="s">
        <v>496</v>
      </c>
      <c r="V278" s="187" t="s">
        <v>183</v>
      </c>
      <c r="W278" s="31" t="s">
        <v>398</v>
      </c>
      <c r="X278" s="12"/>
      <c r="Y278" s="14"/>
      <c r="Z278" s="10"/>
    </row>
    <row r="279" spans="1:26" ht="31" x14ac:dyDescent="0.35">
      <c r="A279" s="232"/>
      <c r="B279" s="159">
        <v>273</v>
      </c>
      <c r="C279" s="50"/>
      <c r="D279" s="81"/>
      <c r="E279" s="81">
        <v>1</v>
      </c>
      <c r="F279" s="81"/>
      <c r="G279" s="81"/>
      <c r="H279" s="98">
        <f t="shared" si="29"/>
        <v>6</v>
      </c>
      <c r="I279" s="98">
        <f t="shared" si="30"/>
        <v>3</v>
      </c>
      <c r="J279" s="98">
        <f t="shared" si="30"/>
        <v>11</v>
      </c>
      <c r="K279" s="98" t="str">
        <f t="shared" si="30"/>
        <v/>
      </c>
      <c r="L279" s="98" t="str">
        <f t="shared" si="30"/>
        <v/>
      </c>
      <c r="M279" s="96" t="str">
        <f t="shared" si="28"/>
        <v/>
      </c>
      <c r="N279" s="23" t="str">
        <f t="shared" si="31"/>
        <v>6.3.11.</v>
      </c>
      <c r="O279" s="129" t="s">
        <v>144</v>
      </c>
      <c r="P279" s="227" t="str">
        <f>IF('Форма для заполнения (ОО)'!P279="","",'Форма для заполнения (ОО)'!P279)</f>
        <v/>
      </c>
      <c r="Q279" s="11"/>
      <c r="R279" s="12"/>
      <c r="S279" s="14" t="str">
        <f>'Форма для заполнения (ОО)'!S279</f>
        <v/>
      </c>
      <c r="T279" s="10"/>
      <c r="U279" s="10" t="s">
        <v>496</v>
      </c>
      <c r="V279" s="187" t="s">
        <v>183</v>
      </c>
      <c r="W279" s="31" t="s">
        <v>398</v>
      </c>
      <c r="X279" s="12"/>
      <c r="Y279" s="14"/>
      <c r="Z279" s="10"/>
    </row>
    <row r="280" spans="1:26" ht="31" x14ac:dyDescent="0.35">
      <c r="A280" s="232"/>
      <c r="B280" s="159">
        <v>274</v>
      </c>
      <c r="C280" s="50"/>
      <c r="D280" s="81"/>
      <c r="E280" s="81">
        <v>1</v>
      </c>
      <c r="F280" s="81"/>
      <c r="G280" s="81"/>
      <c r="H280" s="98">
        <f t="shared" si="29"/>
        <v>6</v>
      </c>
      <c r="I280" s="98">
        <f t="shared" si="30"/>
        <v>3</v>
      </c>
      <c r="J280" s="98">
        <f t="shared" si="30"/>
        <v>12</v>
      </c>
      <c r="K280" s="98" t="str">
        <f t="shared" si="30"/>
        <v/>
      </c>
      <c r="L280" s="98" t="str">
        <f t="shared" si="30"/>
        <v/>
      </c>
      <c r="M280" s="96" t="str">
        <f t="shared" si="28"/>
        <v/>
      </c>
      <c r="N280" s="23" t="str">
        <f t="shared" si="31"/>
        <v>6.3.12.</v>
      </c>
      <c r="O280" s="129" t="s">
        <v>145</v>
      </c>
      <c r="P280" s="227" t="str">
        <f>IF('Форма для заполнения (ОО)'!P280="","",'Форма для заполнения (ОО)'!P280)</f>
        <v/>
      </c>
      <c r="Q280" s="10" t="str">
        <f>IF('Форма для заполнения (ОО)'!Q280="","",'Форма для заполнения (ОО)'!Q280)</f>
        <v/>
      </c>
      <c r="R280" s="176" t="s">
        <v>72</v>
      </c>
      <c r="S280" s="14" t="str">
        <f>'Форма для заполнения (ОО)'!S280</f>
        <v/>
      </c>
      <c r="T280" s="10"/>
      <c r="U280" s="10" t="s">
        <v>496</v>
      </c>
      <c r="V280" s="187" t="s">
        <v>183</v>
      </c>
      <c r="W280" s="31" t="s">
        <v>398</v>
      </c>
      <c r="X280" s="203"/>
      <c r="Y280" s="14"/>
      <c r="Z280" s="10"/>
    </row>
    <row r="281" spans="1:26" ht="31" x14ac:dyDescent="0.35">
      <c r="A281" s="232"/>
      <c r="B281" s="163">
        <v>275</v>
      </c>
      <c r="C281" s="56"/>
      <c r="D281" s="80">
        <v>1</v>
      </c>
      <c r="E281" s="80"/>
      <c r="F281" s="80"/>
      <c r="G281" s="80"/>
      <c r="H281" s="97">
        <f t="shared" si="29"/>
        <v>6</v>
      </c>
      <c r="I281" s="97">
        <f t="shared" ref="I281:L296" si="32">IF(D281&lt;&gt;"",IF(I280="",1,I280+1),IF(H281&lt;&gt;H280,"",I280))</f>
        <v>4</v>
      </c>
      <c r="J281" s="97" t="str">
        <f t="shared" si="32"/>
        <v/>
      </c>
      <c r="K281" s="97" t="str">
        <f t="shared" si="32"/>
        <v/>
      </c>
      <c r="L281" s="97" t="str">
        <f t="shared" si="32"/>
        <v/>
      </c>
      <c r="M281" s="135" t="str">
        <f t="shared" si="28"/>
        <v/>
      </c>
      <c r="N281" s="70" t="str">
        <f t="shared" si="31"/>
        <v>6.4.</v>
      </c>
      <c r="O281" s="120" t="s">
        <v>291</v>
      </c>
      <c r="P281" s="227" t="str">
        <f>IF('Форма для заполнения (ОО)'!P281="","",'Форма для заполнения (ОО)'!P281)</f>
        <v/>
      </c>
      <c r="Q281" s="11"/>
      <c r="R281" s="12"/>
      <c r="S281" s="14" t="str">
        <f>'Форма для заполнения (ОО)'!S281</f>
        <v/>
      </c>
      <c r="T281" s="10"/>
      <c r="U281" s="10" t="s">
        <v>496</v>
      </c>
      <c r="V281" s="188" t="s">
        <v>183</v>
      </c>
      <c r="W281" s="31" t="s">
        <v>398</v>
      </c>
      <c r="X281" s="12"/>
      <c r="Y281" s="14"/>
      <c r="Z281" s="10"/>
    </row>
    <row r="282" spans="1:26" ht="31" x14ac:dyDescent="0.35">
      <c r="A282" s="232"/>
      <c r="B282" s="159">
        <v>276</v>
      </c>
      <c r="C282" s="50"/>
      <c r="D282" s="81"/>
      <c r="E282" s="81">
        <v>1</v>
      </c>
      <c r="F282" s="81"/>
      <c r="G282" s="81"/>
      <c r="H282" s="98">
        <f t="shared" si="29"/>
        <v>6</v>
      </c>
      <c r="I282" s="98">
        <f t="shared" si="32"/>
        <v>4</v>
      </c>
      <c r="J282" s="98">
        <f t="shared" si="32"/>
        <v>1</v>
      </c>
      <c r="K282" s="98" t="str">
        <f t="shared" si="32"/>
        <v/>
      </c>
      <c r="L282" s="98" t="str">
        <f t="shared" si="32"/>
        <v/>
      </c>
      <c r="M282" s="96" t="str">
        <f t="shared" si="28"/>
        <v/>
      </c>
      <c r="N282" s="23" t="str">
        <f t="shared" si="31"/>
        <v>6.4.1.</v>
      </c>
      <c r="O282" s="21" t="s">
        <v>161</v>
      </c>
      <c r="P282" s="227" t="str">
        <f>IF('Форма для заполнения (ОО)'!P282="","",'Форма для заполнения (ОО)'!P282)</f>
        <v/>
      </c>
      <c r="Q282" s="11"/>
      <c r="R282" s="12"/>
      <c r="S282" s="14" t="str">
        <f>'Форма для заполнения (ОО)'!S282</f>
        <v/>
      </c>
      <c r="T282" s="10"/>
      <c r="U282" s="10" t="s">
        <v>496</v>
      </c>
      <c r="V282" s="187" t="s">
        <v>183</v>
      </c>
      <c r="W282" s="31" t="s">
        <v>398</v>
      </c>
      <c r="X282" s="12"/>
      <c r="Y282" s="14"/>
      <c r="Z282" s="10"/>
    </row>
    <row r="283" spans="1:26" ht="31" x14ac:dyDescent="0.35">
      <c r="A283" s="232"/>
      <c r="B283" s="159">
        <v>277</v>
      </c>
      <c r="C283" s="50"/>
      <c r="D283" s="81"/>
      <c r="E283" s="81">
        <v>1</v>
      </c>
      <c r="F283" s="81"/>
      <c r="G283" s="81"/>
      <c r="H283" s="98">
        <f t="shared" si="29"/>
        <v>6</v>
      </c>
      <c r="I283" s="98">
        <f t="shared" si="32"/>
        <v>4</v>
      </c>
      <c r="J283" s="98">
        <f t="shared" si="32"/>
        <v>2</v>
      </c>
      <c r="K283" s="98" t="str">
        <f t="shared" si="32"/>
        <v/>
      </c>
      <c r="L283" s="98" t="str">
        <f t="shared" si="32"/>
        <v/>
      </c>
      <c r="M283" s="96" t="str">
        <f t="shared" si="28"/>
        <v/>
      </c>
      <c r="N283" s="23" t="str">
        <f t="shared" si="31"/>
        <v>6.4.2.</v>
      </c>
      <c r="O283" s="21" t="s">
        <v>380</v>
      </c>
      <c r="P283" s="227" t="str">
        <f>IF('Форма для заполнения (ОО)'!P283="","",'Форма для заполнения (ОО)'!P283)</f>
        <v/>
      </c>
      <c r="Q283" s="11"/>
      <c r="R283" s="12"/>
      <c r="S283" s="14" t="str">
        <f>'Форма для заполнения (ОО)'!S283</f>
        <v/>
      </c>
      <c r="T283" s="10"/>
      <c r="U283" s="10" t="s">
        <v>496</v>
      </c>
      <c r="V283" s="187" t="s">
        <v>183</v>
      </c>
      <c r="W283" s="31" t="s">
        <v>398</v>
      </c>
      <c r="X283" s="12"/>
      <c r="Y283" s="14"/>
      <c r="Z283" s="10"/>
    </row>
    <row r="284" spans="1:26" ht="60" x14ac:dyDescent="0.35">
      <c r="A284" s="232"/>
      <c r="B284" s="163">
        <v>278</v>
      </c>
      <c r="C284" s="56"/>
      <c r="D284" s="80">
        <v>1</v>
      </c>
      <c r="E284" s="80"/>
      <c r="F284" s="80"/>
      <c r="G284" s="80"/>
      <c r="H284" s="97">
        <f t="shared" si="29"/>
        <v>6</v>
      </c>
      <c r="I284" s="97">
        <f t="shared" si="32"/>
        <v>5</v>
      </c>
      <c r="J284" s="97" t="str">
        <f t="shared" si="32"/>
        <v/>
      </c>
      <c r="K284" s="97" t="str">
        <f t="shared" si="32"/>
        <v/>
      </c>
      <c r="L284" s="97" t="str">
        <f t="shared" si="32"/>
        <v/>
      </c>
      <c r="M284" s="135" t="str">
        <f t="shared" si="28"/>
        <v/>
      </c>
      <c r="N284" s="70" t="str">
        <f t="shared" si="31"/>
        <v>6.5.</v>
      </c>
      <c r="O284" s="120" t="s">
        <v>217</v>
      </c>
      <c r="P284" s="227" t="str">
        <f>IF('Форма для заполнения (ОО)'!P284="","",'Форма для заполнения (ОО)'!P284)</f>
        <v/>
      </c>
      <c r="Q284" s="11"/>
      <c r="R284" s="12"/>
      <c r="S284" s="14" t="str">
        <f>'Форма для заполнения (ОО)'!S284</f>
        <v/>
      </c>
      <c r="T284" s="10"/>
      <c r="U284" s="10" t="s">
        <v>496</v>
      </c>
      <c r="V284" s="188" t="s">
        <v>183</v>
      </c>
      <c r="W284" s="31" t="s">
        <v>398</v>
      </c>
      <c r="X284" s="12"/>
      <c r="Y284" s="14"/>
      <c r="Z284" s="10"/>
    </row>
    <row r="285" spans="1:26" ht="31" x14ac:dyDescent="0.35">
      <c r="A285" s="232"/>
      <c r="B285" s="159">
        <v>279</v>
      </c>
      <c r="C285" s="50"/>
      <c r="D285" s="81"/>
      <c r="E285" s="81">
        <v>1</v>
      </c>
      <c r="F285" s="81"/>
      <c r="G285" s="81"/>
      <c r="H285" s="98">
        <f t="shared" si="29"/>
        <v>6</v>
      </c>
      <c r="I285" s="98">
        <f t="shared" si="32"/>
        <v>5</v>
      </c>
      <c r="J285" s="98">
        <f t="shared" si="32"/>
        <v>1</v>
      </c>
      <c r="K285" s="98" t="str">
        <f t="shared" si="32"/>
        <v/>
      </c>
      <c r="L285" s="98" t="str">
        <f t="shared" si="32"/>
        <v/>
      </c>
      <c r="M285" s="96" t="str">
        <f t="shared" si="28"/>
        <v/>
      </c>
      <c r="N285" s="23" t="str">
        <f t="shared" si="31"/>
        <v>6.5.1.</v>
      </c>
      <c r="O285" s="21" t="s">
        <v>161</v>
      </c>
      <c r="P285" s="227" t="str">
        <f>IF('Форма для заполнения (ОО)'!P285="","",'Форма для заполнения (ОО)'!P285)</f>
        <v/>
      </c>
      <c r="Q285" s="11"/>
      <c r="R285" s="169" t="s">
        <v>119</v>
      </c>
      <c r="S285" s="14" t="str">
        <f>'Форма для заполнения (ОО)'!S285</f>
        <v/>
      </c>
      <c r="T285" s="10"/>
      <c r="U285" s="10" t="s">
        <v>496</v>
      </c>
      <c r="V285" s="187" t="s">
        <v>183</v>
      </c>
      <c r="W285" s="31" t="s">
        <v>398</v>
      </c>
      <c r="X285" s="12"/>
      <c r="Y285" s="14"/>
      <c r="Z285" s="10"/>
    </row>
    <row r="286" spans="1:26" ht="31" x14ac:dyDescent="0.35">
      <c r="A286" s="232"/>
      <c r="B286" s="167">
        <v>280</v>
      </c>
      <c r="C286" s="51"/>
      <c r="D286" s="81"/>
      <c r="E286" s="81">
        <v>1</v>
      </c>
      <c r="F286" s="81"/>
      <c r="G286" s="81"/>
      <c r="H286" s="98">
        <f t="shared" si="29"/>
        <v>6</v>
      </c>
      <c r="I286" s="98">
        <f t="shared" si="32"/>
        <v>5</v>
      </c>
      <c r="J286" s="98">
        <f t="shared" si="32"/>
        <v>2</v>
      </c>
      <c r="K286" s="98" t="str">
        <f t="shared" si="32"/>
        <v/>
      </c>
      <c r="L286" s="98" t="str">
        <f t="shared" si="32"/>
        <v/>
      </c>
      <c r="M286" s="135" t="str">
        <f t="shared" si="28"/>
        <v/>
      </c>
      <c r="N286" s="23" t="str">
        <f t="shared" si="31"/>
        <v>6.5.2.</v>
      </c>
      <c r="O286" s="21" t="s">
        <v>385</v>
      </c>
      <c r="P286" s="227" t="str">
        <f>IF('Форма для заполнения (ОО)'!P286="","",'Форма для заполнения (ОО)'!P286)</f>
        <v/>
      </c>
      <c r="Q286" s="11"/>
      <c r="R286" s="169" t="s">
        <v>201</v>
      </c>
      <c r="S286" s="14" t="str">
        <f>'Форма для заполнения (ОО)'!S286</f>
        <v/>
      </c>
      <c r="T286" s="10"/>
      <c r="U286" s="10" t="s">
        <v>496</v>
      </c>
      <c r="V286" s="188" t="s">
        <v>183</v>
      </c>
      <c r="W286" s="31" t="s">
        <v>398</v>
      </c>
      <c r="X286" s="12"/>
      <c r="Y286" s="14"/>
      <c r="Z286" s="10"/>
    </row>
    <row r="287" spans="1:26" ht="31" x14ac:dyDescent="0.35">
      <c r="A287" s="232"/>
      <c r="B287" s="159">
        <v>281</v>
      </c>
      <c r="C287" s="50"/>
      <c r="D287" s="81"/>
      <c r="E287" s="81">
        <v>1</v>
      </c>
      <c r="F287" s="81"/>
      <c r="G287" s="81"/>
      <c r="H287" s="98">
        <f t="shared" si="29"/>
        <v>6</v>
      </c>
      <c r="I287" s="98">
        <f t="shared" si="32"/>
        <v>5</v>
      </c>
      <c r="J287" s="98">
        <f t="shared" si="32"/>
        <v>3</v>
      </c>
      <c r="K287" s="98" t="str">
        <f t="shared" si="32"/>
        <v/>
      </c>
      <c r="L287" s="98" t="str">
        <f t="shared" si="32"/>
        <v/>
      </c>
      <c r="M287" s="96" t="str">
        <f t="shared" si="28"/>
        <v/>
      </c>
      <c r="N287" s="23" t="str">
        <f t="shared" si="31"/>
        <v>6.5.3.</v>
      </c>
      <c r="O287" s="21" t="s">
        <v>383</v>
      </c>
      <c r="P287" s="227" t="str">
        <f>IF('Форма для заполнения (ОО)'!P287="","",'Форма для заполнения (ОО)'!P287)</f>
        <v/>
      </c>
      <c r="Q287" s="11"/>
      <c r="R287" s="169" t="s">
        <v>201</v>
      </c>
      <c r="S287" s="14" t="str">
        <f>'Форма для заполнения (ОО)'!S287</f>
        <v/>
      </c>
      <c r="T287" s="10"/>
      <c r="U287" s="10" t="s">
        <v>496</v>
      </c>
      <c r="V287" s="187" t="s">
        <v>183</v>
      </c>
      <c r="W287" s="31" t="s">
        <v>398</v>
      </c>
      <c r="X287" s="12"/>
      <c r="Y287" s="14"/>
      <c r="Z287" s="10"/>
    </row>
    <row r="288" spans="1:26" ht="31" x14ac:dyDescent="0.35">
      <c r="A288" s="232"/>
      <c r="B288" s="163">
        <v>282</v>
      </c>
      <c r="C288" s="56"/>
      <c r="D288" s="80">
        <v>1</v>
      </c>
      <c r="E288" s="80"/>
      <c r="F288" s="80"/>
      <c r="G288" s="80"/>
      <c r="H288" s="97">
        <f t="shared" si="29"/>
        <v>6</v>
      </c>
      <c r="I288" s="97">
        <f t="shared" si="32"/>
        <v>6</v>
      </c>
      <c r="J288" s="97" t="str">
        <f t="shared" si="32"/>
        <v/>
      </c>
      <c r="K288" s="97" t="str">
        <f t="shared" si="32"/>
        <v/>
      </c>
      <c r="L288" s="97" t="str">
        <f t="shared" si="32"/>
        <v/>
      </c>
      <c r="M288" s="135" t="str">
        <f t="shared" si="28"/>
        <v/>
      </c>
      <c r="N288" s="70" t="str">
        <f t="shared" si="31"/>
        <v>6.6.</v>
      </c>
      <c r="O288" s="120" t="s">
        <v>4</v>
      </c>
      <c r="P288" s="227" t="str">
        <f>IF('Форма для заполнения (ОО)'!P288="","",'Форма для заполнения (ОО)'!P288)</f>
        <v/>
      </c>
      <c r="Q288" s="10" t="str">
        <f>IF('Форма для заполнения (ОО)'!Q288="","",'Форма для заполнения (ОО)'!Q288)</f>
        <v/>
      </c>
      <c r="R288" s="169" t="s">
        <v>118</v>
      </c>
      <c r="S288" s="14" t="str">
        <f>'Форма для заполнения (ОО)'!S288</f>
        <v/>
      </c>
      <c r="T288" s="10"/>
      <c r="U288" s="10" t="s">
        <v>496</v>
      </c>
      <c r="V288" s="188" t="s">
        <v>183</v>
      </c>
      <c r="W288" s="31" t="s">
        <v>398</v>
      </c>
      <c r="X288" s="12"/>
      <c r="Y288" s="14"/>
      <c r="Z288" s="10"/>
    </row>
    <row r="289" spans="1:26" ht="31" x14ac:dyDescent="0.35">
      <c r="A289" s="232"/>
      <c r="B289" s="159">
        <v>283</v>
      </c>
      <c r="C289" s="50"/>
      <c r="D289" s="81"/>
      <c r="E289" s="81">
        <v>1</v>
      </c>
      <c r="F289" s="81"/>
      <c r="G289" s="81"/>
      <c r="H289" s="98">
        <f t="shared" si="29"/>
        <v>6</v>
      </c>
      <c r="I289" s="98">
        <f t="shared" si="32"/>
        <v>6</v>
      </c>
      <c r="J289" s="98">
        <f t="shared" si="32"/>
        <v>1</v>
      </c>
      <c r="K289" s="98" t="str">
        <f t="shared" si="32"/>
        <v/>
      </c>
      <c r="L289" s="98" t="str">
        <f t="shared" si="32"/>
        <v/>
      </c>
      <c r="M289" s="96" t="str">
        <f t="shared" si="28"/>
        <v/>
      </c>
      <c r="N289" s="23" t="str">
        <f t="shared" si="31"/>
        <v>6.6.1.</v>
      </c>
      <c r="O289" s="21" t="s">
        <v>161</v>
      </c>
      <c r="P289" s="227" t="str">
        <f>IF('Форма для заполнения (ОО)'!P289="","",'Форма для заполнения (ОО)'!P289)</f>
        <v/>
      </c>
      <c r="Q289" s="11"/>
      <c r="R289" s="169" t="s">
        <v>119</v>
      </c>
      <c r="S289" s="14" t="str">
        <f>'Форма для заполнения (ОО)'!S289</f>
        <v/>
      </c>
      <c r="T289" s="10"/>
      <c r="U289" s="10" t="s">
        <v>496</v>
      </c>
      <c r="V289" s="187" t="s">
        <v>183</v>
      </c>
      <c r="W289" s="31" t="s">
        <v>398</v>
      </c>
      <c r="X289" s="12"/>
      <c r="Y289" s="14"/>
      <c r="Z289" s="10"/>
    </row>
    <row r="290" spans="1:26" ht="31" x14ac:dyDescent="0.35">
      <c r="A290" s="232"/>
      <c r="B290" s="159">
        <v>284</v>
      </c>
      <c r="C290" s="50"/>
      <c r="D290" s="81"/>
      <c r="E290" s="81">
        <v>1</v>
      </c>
      <c r="F290" s="81"/>
      <c r="G290" s="81"/>
      <c r="H290" s="98">
        <f t="shared" si="29"/>
        <v>6</v>
      </c>
      <c r="I290" s="98">
        <f t="shared" si="32"/>
        <v>6</v>
      </c>
      <c r="J290" s="98">
        <f t="shared" si="32"/>
        <v>2</v>
      </c>
      <c r="K290" s="98" t="str">
        <f t="shared" si="32"/>
        <v/>
      </c>
      <c r="L290" s="98" t="str">
        <f t="shared" si="32"/>
        <v/>
      </c>
      <c r="M290" s="96" t="str">
        <f t="shared" si="28"/>
        <v/>
      </c>
      <c r="N290" s="23" t="str">
        <f t="shared" si="31"/>
        <v>6.6.2.</v>
      </c>
      <c r="O290" s="21" t="s">
        <v>162</v>
      </c>
      <c r="P290" s="227" t="str">
        <f>IF('Форма для заполнения (ОО)'!P290="","",'Форма для заполнения (ОО)'!P290)</f>
        <v/>
      </c>
      <c r="Q290" s="11"/>
      <c r="R290" s="12"/>
      <c r="S290" s="14" t="str">
        <f>'Форма для заполнения (ОО)'!S290</f>
        <v/>
      </c>
      <c r="T290" s="10"/>
      <c r="U290" s="10" t="s">
        <v>496</v>
      </c>
      <c r="V290" s="187" t="s">
        <v>183</v>
      </c>
      <c r="W290" s="31" t="s">
        <v>398</v>
      </c>
      <c r="X290" s="12"/>
      <c r="Y290" s="14"/>
      <c r="Z290" s="10"/>
    </row>
    <row r="291" spans="1:26" ht="31" x14ac:dyDescent="0.35">
      <c r="A291" s="232"/>
      <c r="B291" s="167">
        <v>285</v>
      </c>
      <c r="C291" s="51"/>
      <c r="D291" s="81"/>
      <c r="E291" s="81">
        <v>1</v>
      </c>
      <c r="F291" s="81"/>
      <c r="G291" s="81"/>
      <c r="H291" s="98">
        <f t="shared" si="29"/>
        <v>6</v>
      </c>
      <c r="I291" s="98">
        <f t="shared" si="32"/>
        <v>6</v>
      </c>
      <c r="J291" s="98">
        <f t="shared" si="32"/>
        <v>3</v>
      </c>
      <c r="K291" s="98" t="str">
        <f t="shared" si="32"/>
        <v/>
      </c>
      <c r="L291" s="98" t="str">
        <f t="shared" si="32"/>
        <v/>
      </c>
      <c r="M291" s="96" t="str">
        <f t="shared" si="28"/>
        <v/>
      </c>
      <c r="N291" s="65" t="str">
        <f t="shared" si="31"/>
        <v>6.6.3.</v>
      </c>
      <c r="O291" s="48" t="s">
        <v>163</v>
      </c>
      <c r="P291" s="227" t="str">
        <f>IF('Форма для заполнения (ОО)'!P291="","",'Форма для заполнения (ОО)'!P291)</f>
        <v/>
      </c>
      <c r="Q291" s="11"/>
      <c r="R291" s="169" t="s">
        <v>201</v>
      </c>
      <c r="S291" s="14" t="str">
        <f>'Форма для заполнения (ОО)'!S291</f>
        <v/>
      </c>
      <c r="T291" s="10"/>
      <c r="U291" s="10" t="s">
        <v>496</v>
      </c>
      <c r="V291" s="187" t="s">
        <v>183</v>
      </c>
      <c r="W291" s="31" t="s">
        <v>398</v>
      </c>
      <c r="X291" s="12"/>
      <c r="Y291" s="14"/>
      <c r="Z291" s="10"/>
    </row>
    <row r="292" spans="1:26" ht="62" x14ac:dyDescent="0.35">
      <c r="A292" s="231" t="s">
        <v>232</v>
      </c>
      <c r="B292" s="53">
        <v>286</v>
      </c>
      <c r="C292" s="53"/>
      <c r="D292" s="84">
        <v>1</v>
      </c>
      <c r="E292" s="84"/>
      <c r="F292" s="84"/>
      <c r="G292" s="84"/>
      <c r="H292" s="100">
        <f t="shared" si="29"/>
        <v>6</v>
      </c>
      <c r="I292" s="100">
        <f t="shared" si="32"/>
        <v>7</v>
      </c>
      <c r="J292" s="100" t="str">
        <f t="shared" si="32"/>
        <v/>
      </c>
      <c r="K292" s="100" t="str">
        <f t="shared" si="32"/>
        <v/>
      </c>
      <c r="L292" s="100" t="str">
        <f t="shared" si="32"/>
        <v/>
      </c>
      <c r="M292" s="96" t="str">
        <f t="shared" si="28"/>
        <v/>
      </c>
      <c r="N292" s="67" t="str">
        <f t="shared" si="31"/>
        <v>6.7.</v>
      </c>
      <c r="O292" s="25" t="s">
        <v>102</v>
      </c>
      <c r="P292" s="227" t="str">
        <f>IF('Форма для заполнения (ОО)'!P292="","",'Форма для заполнения (ОО)'!P292)</f>
        <v/>
      </c>
      <c r="Q292" s="10" t="str">
        <f>IF('Форма для заполнения (ОО)'!Q292="","",'Форма для заполнения (ОО)'!Q292)</f>
        <v/>
      </c>
      <c r="R292" s="177" t="s">
        <v>384</v>
      </c>
      <c r="S292" s="14" t="str">
        <f>'Форма для заполнения (ОО)'!S292</f>
        <v/>
      </c>
      <c r="T292" s="10"/>
      <c r="U292" s="10" t="s">
        <v>496</v>
      </c>
      <c r="V292" s="187" t="s">
        <v>183</v>
      </c>
      <c r="W292" s="116" t="s">
        <v>500</v>
      </c>
      <c r="X292" s="19"/>
      <c r="Y292" s="14"/>
      <c r="Z292" s="10"/>
    </row>
    <row r="293" spans="1:26" ht="31" x14ac:dyDescent="0.35">
      <c r="A293" s="231"/>
      <c r="B293" s="54">
        <v>287</v>
      </c>
      <c r="C293" s="54"/>
      <c r="D293" s="85">
        <v>1</v>
      </c>
      <c r="E293" s="85"/>
      <c r="F293" s="85"/>
      <c r="G293" s="85"/>
      <c r="H293" s="101">
        <f t="shared" si="29"/>
        <v>6</v>
      </c>
      <c r="I293" s="101">
        <f t="shared" si="32"/>
        <v>8</v>
      </c>
      <c r="J293" s="101" t="str">
        <f t="shared" si="32"/>
        <v/>
      </c>
      <c r="K293" s="101" t="str">
        <f t="shared" si="32"/>
        <v/>
      </c>
      <c r="L293" s="101" t="str">
        <f t="shared" si="32"/>
        <v/>
      </c>
      <c r="M293" s="96" t="str">
        <f t="shared" si="28"/>
        <v/>
      </c>
      <c r="N293" s="68" t="str">
        <f t="shared" si="31"/>
        <v>6.8.</v>
      </c>
      <c r="O293" s="16" t="s">
        <v>56</v>
      </c>
      <c r="P293" s="228"/>
      <c r="Q293" s="11"/>
      <c r="R293" s="14"/>
      <c r="S293" s="14" t="str">
        <f>'Форма для заполнения (ОО)'!S293</f>
        <v>X</v>
      </c>
      <c r="T293" s="10"/>
      <c r="U293" s="10" t="s">
        <v>496</v>
      </c>
      <c r="V293" s="31"/>
      <c r="W293" s="15"/>
      <c r="X293" s="14"/>
      <c r="Y293" s="14"/>
      <c r="Z293" s="10"/>
    </row>
    <row r="294" spans="1:26" ht="31" x14ac:dyDescent="0.35">
      <c r="A294" s="231"/>
      <c r="B294" s="55">
        <v>288</v>
      </c>
      <c r="C294" s="55"/>
      <c r="D294" s="86"/>
      <c r="E294" s="86">
        <v>1</v>
      </c>
      <c r="F294" s="86"/>
      <c r="G294" s="86"/>
      <c r="H294" s="102">
        <f t="shared" si="29"/>
        <v>6</v>
      </c>
      <c r="I294" s="102">
        <f t="shared" si="32"/>
        <v>8</v>
      </c>
      <c r="J294" s="102">
        <f t="shared" si="32"/>
        <v>1</v>
      </c>
      <c r="K294" s="102" t="str">
        <f t="shared" si="32"/>
        <v/>
      </c>
      <c r="L294" s="102" t="str">
        <f t="shared" si="32"/>
        <v/>
      </c>
      <c r="M294" s="96" t="str">
        <f t="shared" si="28"/>
        <v/>
      </c>
      <c r="N294" s="69" t="str">
        <f t="shared" si="31"/>
        <v>6.8.1.</v>
      </c>
      <c r="O294" s="129" t="s">
        <v>109</v>
      </c>
      <c r="P294" s="227" t="str">
        <f>IF('Форма для заполнения (ОО)'!P294="","",'Форма для заполнения (ОО)'!P294)</f>
        <v/>
      </c>
      <c r="Q294" s="10" t="str">
        <f>IF('Форма для заполнения (ОО)'!Q294="","",'Форма для заполнения (ОО)'!Q294)</f>
        <v/>
      </c>
      <c r="R294" s="169" t="s">
        <v>58</v>
      </c>
      <c r="S294" s="14" t="str">
        <f>'Форма для заполнения (ОО)'!S294</f>
        <v/>
      </c>
      <c r="T294" s="10"/>
      <c r="U294" s="10" t="s">
        <v>496</v>
      </c>
      <c r="V294" s="185" t="s">
        <v>186</v>
      </c>
      <c r="W294" s="31" t="s">
        <v>411</v>
      </c>
      <c r="X294" s="12"/>
      <c r="Y294" s="14"/>
      <c r="Z294" s="10"/>
    </row>
    <row r="295" spans="1:26" ht="31" x14ac:dyDescent="0.35">
      <c r="A295" s="231"/>
      <c r="B295" s="55">
        <v>289</v>
      </c>
      <c r="C295" s="55"/>
      <c r="D295" s="86"/>
      <c r="E295" s="86">
        <v>1</v>
      </c>
      <c r="F295" s="86"/>
      <c r="G295" s="86"/>
      <c r="H295" s="102">
        <f t="shared" si="29"/>
        <v>6</v>
      </c>
      <c r="I295" s="102">
        <f t="shared" si="32"/>
        <v>8</v>
      </c>
      <c r="J295" s="102">
        <f t="shared" si="32"/>
        <v>2</v>
      </c>
      <c r="K295" s="102" t="str">
        <f t="shared" si="32"/>
        <v/>
      </c>
      <c r="L295" s="102" t="str">
        <f t="shared" si="32"/>
        <v/>
      </c>
      <c r="M295" s="96" t="str">
        <f t="shared" si="28"/>
        <v/>
      </c>
      <c r="N295" s="69" t="str">
        <f t="shared" si="31"/>
        <v>6.8.2.</v>
      </c>
      <c r="O295" s="129" t="s">
        <v>110</v>
      </c>
      <c r="P295" s="227" t="str">
        <f>IF('Форма для заполнения (ОО)'!P295="","",'Форма для заполнения (ОО)'!P295)</f>
        <v/>
      </c>
      <c r="Q295" s="10" t="str">
        <f>IF('Форма для заполнения (ОО)'!Q295="","",'Форма для заполнения (ОО)'!Q295)</f>
        <v/>
      </c>
      <c r="R295" s="169" t="s">
        <v>58</v>
      </c>
      <c r="S295" s="14" t="str">
        <f>'Форма для заполнения (ОО)'!S295</f>
        <v/>
      </c>
      <c r="T295" s="10"/>
      <c r="U295" s="10" t="s">
        <v>496</v>
      </c>
      <c r="V295" s="185" t="s">
        <v>186</v>
      </c>
      <c r="W295" s="31" t="s">
        <v>411</v>
      </c>
      <c r="X295" s="12"/>
      <c r="Y295" s="14"/>
      <c r="Z295" s="10"/>
    </row>
    <row r="296" spans="1:26" ht="31" x14ac:dyDescent="0.35">
      <c r="A296" s="231"/>
      <c r="B296" s="55">
        <v>290</v>
      </c>
      <c r="C296" s="55"/>
      <c r="D296" s="86"/>
      <c r="E296" s="86">
        <v>1</v>
      </c>
      <c r="F296" s="86"/>
      <c r="G296" s="86"/>
      <c r="H296" s="102">
        <f t="shared" si="29"/>
        <v>6</v>
      </c>
      <c r="I296" s="102">
        <f t="shared" si="32"/>
        <v>8</v>
      </c>
      <c r="J296" s="102">
        <f t="shared" si="32"/>
        <v>3</v>
      </c>
      <c r="K296" s="102" t="str">
        <f t="shared" si="32"/>
        <v/>
      </c>
      <c r="L296" s="102" t="str">
        <f t="shared" si="32"/>
        <v/>
      </c>
      <c r="M296" s="96" t="str">
        <f t="shared" si="28"/>
        <v/>
      </c>
      <c r="N296" s="69" t="str">
        <f t="shared" si="31"/>
        <v>6.8.3.</v>
      </c>
      <c r="O296" s="129" t="s">
        <v>111</v>
      </c>
      <c r="P296" s="227" t="str">
        <f>IF('Форма для заполнения (ОО)'!P296="","",'Форма для заполнения (ОО)'!P296)</f>
        <v/>
      </c>
      <c r="Q296" s="10" t="str">
        <f>IF('Форма для заполнения (ОО)'!Q296="","",'Форма для заполнения (ОО)'!Q296)</f>
        <v/>
      </c>
      <c r="R296" s="169" t="s">
        <v>58</v>
      </c>
      <c r="S296" s="14" t="str">
        <f>'Форма для заполнения (ОО)'!S296</f>
        <v/>
      </c>
      <c r="T296" s="10"/>
      <c r="U296" s="10" t="s">
        <v>496</v>
      </c>
      <c r="V296" s="185" t="s">
        <v>186</v>
      </c>
      <c r="W296" s="31" t="s">
        <v>411</v>
      </c>
      <c r="X296" s="12"/>
      <c r="Y296" s="14"/>
      <c r="Z296" s="10"/>
    </row>
    <row r="297" spans="1:26" ht="31" x14ac:dyDescent="0.35">
      <c r="A297" s="231"/>
      <c r="B297" s="55">
        <v>291</v>
      </c>
      <c r="C297" s="55"/>
      <c r="D297" s="86"/>
      <c r="E297" s="86">
        <v>1</v>
      </c>
      <c r="F297" s="86"/>
      <c r="G297" s="86"/>
      <c r="H297" s="102">
        <f t="shared" si="29"/>
        <v>6</v>
      </c>
      <c r="I297" s="102">
        <f t="shared" ref="I297:L312" si="33">IF(D297&lt;&gt;"",IF(I296="",1,I296+1),IF(H297&lt;&gt;H296,"",I296))</f>
        <v>8</v>
      </c>
      <c r="J297" s="102">
        <f t="shared" si="33"/>
        <v>4</v>
      </c>
      <c r="K297" s="102" t="str">
        <f t="shared" si="33"/>
        <v/>
      </c>
      <c r="L297" s="102" t="str">
        <f t="shared" si="33"/>
        <v/>
      </c>
      <c r="M297" s="96" t="str">
        <f t="shared" si="28"/>
        <v/>
      </c>
      <c r="N297" s="69" t="str">
        <f t="shared" si="31"/>
        <v>6.8.4.</v>
      </c>
      <c r="O297" s="129" t="s">
        <v>112</v>
      </c>
      <c r="P297" s="227" t="str">
        <f>IF('Форма для заполнения (ОО)'!P297="","",'Форма для заполнения (ОО)'!P297)</f>
        <v/>
      </c>
      <c r="Q297" s="10" t="str">
        <f>IF('Форма для заполнения (ОО)'!Q297="","",'Форма для заполнения (ОО)'!Q297)</f>
        <v/>
      </c>
      <c r="R297" s="169" t="s">
        <v>58</v>
      </c>
      <c r="S297" s="14" t="str">
        <f>'Форма для заполнения (ОО)'!S297</f>
        <v/>
      </c>
      <c r="T297" s="10"/>
      <c r="U297" s="10" t="s">
        <v>496</v>
      </c>
      <c r="V297" s="185" t="s">
        <v>186</v>
      </c>
      <c r="W297" s="31" t="s">
        <v>411</v>
      </c>
      <c r="X297" s="12"/>
      <c r="Y297" s="14"/>
      <c r="Z297" s="10"/>
    </row>
    <row r="298" spans="1:26" ht="31" x14ac:dyDescent="0.35">
      <c r="A298" s="231"/>
      <c r="B298" s="55">
        <v>292</v>
      </c>
      <c r="C298" s="55"/>
      <c r="D298" s="86"/>
      <c r="E298" s="86">
        <v>1</v>
      </c>
      <c r="F298" s="86"/>
      <c r="G298" s="86"/>
      <c r="H298" s="102">
        <f t="shared" si="29"/>
        <v>6</v>
      </c>
      <c r="I298" s="102">
        <f t="shared" si="33"/>
        <v>8</v>
      </c>
      <c r="J298" s="102">
        <f t="shared" si="33"/>
        <v>5</v>
      </c>
      <c r="K298" s="102" t="str">
        <f t="shared" si="33"/>
        <v/>
      </c>
      <c r="L298" s="102" t="str">
        <f t="shared" si="33"/>
        <v/>
      </c>
      <c r="M298" s="96" t="str">
        <f t="shared" si="28"/>
        <v/>
      </c>
      <c r="N298" s="69" t="str">
        <f t="shared" si="31"/>
        <v>6.8.5.</v>
      </c>
      <c r="O298" s="129" t="s">
        <v>113</v>
      </c>
      <c r="P298" s="227" t="str">
        <f>IF('Форма для заполнения (ОО)'!P298="","",'Форма для заполнения (ОО)'!P298)</f>
        <v/>
      </c>
      <c r="Q298" s="10" t="str">
        <f>IF('Форма для заполнения (ОО)'!Q298="","",'Форма для заполнения (ОО)'!Q298)</f>
        <v/>
      </c>
      <c r="R298" s="169" t="s">
        <v>58</v>
      </c>
      <c r="S298" s="14" t="str">
        <f>'Форма для заполнения (ОО)'!S298</f>
        <v/>
      </c>
      <c r="T298" s="10"/>
      <c r="U298" s="10" t="s">
        <v>496</v>
      </c>
      <c r="V298" s="185" t="s">
        <v>186</v>
      </c>
      <c r="W298" s="31" t="s">
        <v>411</v>
      </c>
      <c r="X298" s="12"/>
      <c r="Y298" s="14"/>
      <c r="Z298" s="10"/>
    </row>
    <row r="299" spans="1:26" ht="31" x14ac:dyDescent="0.35">
      <c r="A299" s="231"/>
      <c r="B299" s="55">
        <v>293</v>
      </c>
      <c r="C299" s="55"/>
      <c r="D299" s="86"/>
      <c r="E299" s="86">
        <v>1</v>
      </c>
      <c r="F299" s="86"/>
      <c r="G299" s="86"/>
      <c r="H299" s="102">
        <f t="shared" si="29"/>
        <v>6</v>
      </c>
      <c r="I299" s="102">
        <f t="shared" si="33"/>
        <v>8</v>
      </c>
      <c r="J299" s="102">
        <f t="shared" si="33"/>
        <v>6</v>
      </c>
      <c r="K299" s="102" t="str">
        <f t="shared" si="33"/>
        <v/>
      </c>
      <c r="L299" s="102" t="str">
        <f t="shared" si="33"/>
        <v/>
      </c>
      <c r="M299" s="96" t="str">
        <f t="shared" si="28"/>
        <v/>
      </c>
      <c r="N299" s="69" t="str">
        <f t="shared" si="31"/>
        <v>6.8.6.</v>
      </c>
      <c r="O299" s="129" t="s">
        <v>114</v>
      </c>
      <c r="P299" s="227" t="str">
        <f>IF('Форма для заполнения (ОО)'!P299="","",'Форма для заполнения (ОО)'!P299)</f>
        <v/>
      </c>
      <c r="Q299" s="10" t="str">
        <f>IF('Форма для заполнения (ОО)'!Q299="","",'Форма для заполнения (ОО)'!Q299)</f>
        <v/>
      </c>
      <c r="R299" s="169" t="s">
        <v>58</v>
      </c>
      <c r="S299" s="14" t="str">
        <f>'Форма для заполнения (ОО)'!S299</f>
        <v/>
      </c>
      <c r="T299" s="10"/>
      <c r="U299" s="10" t="s">
        <v>496</v>
      </c>
      <c r="V299" s="185" t="s">
        <v>186</v>
      </c>
      <c r="W299" s="31" t="s">
        <v>411</v>
      </c>
      <c r="X299" s="12"/>
      <c r="Y299" s="14"/>
      <c r="Z299" s="10"/>
    </row>
    <row r="300" spans="1:26" ht="45" x14ac:dyDescent="0.35">
      <c r="A300" s="231"/>
      <c r="B300" s="50">
        <v>294</v>
      </c>
      <c r="C300" s="50"/>
      <c r="D300" s="81">
        <v>1</v>
      </c>
      <c r="E300" s="81"/>
      <c r="F300" s="81"/>
      <c r="G300" s="81"/>
      <c r="H300" s="98">
        <f t="shared" si="29"/>
        <v>6</v>
      </c>
      <c r="I300" s="98">
        <f t="shared" si="33"/>
        <v>9</v>
      </c>
      <c r="J300" s="98" t="str">
        <f t="shared" si="33"/>
        <v/>
      </c>
      <c r="K300" s="98" t="str">
        <f t="shared" si="33"/>
        <v/>
      </c>
      <c r="L300" s="98" t="str">
        <f t="shared" si="33"/>
        <v/>
      </c>
      <c r="M300" s="135" t="str">
        <f t="shared" si="28"/>
        <v/>
      </c>
      <c r="N300" s="70" t="str">
        <f t="shared" si="31"/>
        <v>6.9.</v>
      </c>
      <c r="O300" s="25" t="s">
        <v>298</v>
      </c>
      <c r="P300" s="227" t="str">
        <f>IF('Форма для заполнения (ОО)'!P300="","",'Форма для заполнения (ОО)'!P300)</f>
        <v/>
      </c>
      <c r="Q300" s="11"/>
      <c r="R300" s="12"/>
      <c r="S300" s="14" t="str">
        <f>'Форма для заполнения (ОО)'!S300</f>
        <v/>
      </c>
      <c r="T300" s="10"/>
      <c r="U300" s="10" t="s">
        <v>496</v>
      </c>
      <c r="V300" s="188" t="s">
        <v>183</v>
      </c>
      <c r="W300" s="116" t="s">
        <v>442</v>
      </c>
      <c r="X300" s="12"/>
      <c r="Y300" s="14"/>
      <c r="Z300" s="10"/>
    </row>
    <row r="301" spans="1:26" ht="31" x14ac:dyDescent="0.35">
      <c r="A301" s="231"/>
      <c r="B301" s="56">
        <v>295</v>
      </c>
      <c r="C301" s="56"/>
      <c r="D301" s="80">
        <v>1</v>
      </c>
      <c r="E301" s="80"/>
      <c r="F301" s="80"/>
      <c r="G301" s="80"/>
      <c r="H301" s="97">
        <f t="shared" si="29"/>
        <v>6</v>
      </c>
      <c r="I301" s="97">
        <f t="shared" si="33"/>
        <v>10</v>
      </c>
      <c r="J301" s="97" t="str">
        <f t="shared" si="33"/>
        <v/>
      </c>
      <c r="K301" s="97" t="str">
        <f t="shared" si="33"/>
        <v/>
      </c>
      <c r="L301" s="97" t="str">
        <f t="shared" si="33"/>
        <v/>
      </c>
      <c r="M301" s="96" t="str">
        <f t="shared" si="28"/>
        <v/>
      </c>
      <c r="N301" s="70" t="str">
        <f t="shared" si="31"/>
        <v>6.10.</v>
      </c>
      <c r="O301" s="120" t="s">
        <v>146</v>
      </c>
      <c r="P301" s="228"/>
      <c r="Q301" s="11"/>
      <c r="R301" s="12"/>
      <c r="S301" s="14" t="str">
        <f>'Форма для заполнения (ОО)'!S301</f>
        <v>X</v>
      </c>
      <c r="T301" s="10"/>
      <c r="U301" s="10" t="s">
        <v>496</v>
      </c>
      <c r="V301" s="31"/>
      <c r="W301" s="15"/>
      <c r="X301" s="12"/>
      <c r="Y301" s="14"/>
      <c r="Z301" s="10"/>
    </row>
    <row r="302" spans="1:26" ht="31" x14ac:dyDescent="0.35">
      <c r="A302" s="231"/>
      <c r="B302" s="50">
        <v>296</v>
      </c>
      <c r="C302" s="50"/>
      <c r="D302" s="81">
        <v>1</v>
      </c>
      <c r="E302" s="81"/>
      <c r="F302" s="81"/>
      <c r="G302" s="81"/>
      <c r="H302" s="98">
        <f t="shared" si="29"/>
        <v>6</v>
      </c>
      <c r="I302" s="98">
        <f t="shared" si="33"/>
        <v>11</v>
      </c>
      <c r="J302" s="98" t="str">
        <f t="shared" si="33"/>
        <v/>
      </c>
      <c r="K302" s="98" t="str">
        <f t="shared" si="33"/>
        <v/>
      </c>
      <c r="L302" s="98" t="str">
        <f t="shared" si="33"/>
        <v/>
      </c>
      <c r="M302" s="96" t="str">
        <f t="shared" si="28"/>
        <v/>
      </c>
      <c r="N302" s="70" t="str">
        <f t="shared" si="31"/>
        <v>6.11.</v>
      </c>
      <c r="O302" s="27" t="s">
        <v>77</v>
      </c>
      <c r="P302" s="227" t="str">
        <f>IF('Форма для заполнения (ОО)'!P302="","",'Форма для заполнения (ОО)'!P302)</f>
        <v/>
      </c>
      <c r="Q302" s="11"/>
      <c r="R302" s="12"/>
      <c r="S302" s="14" t="str">
        <f>'Форма для заполнения (ОО)'!S302</f>
        <v>X</v>
      </c>
      <c r="T302" s="10"/>
      <c r="U302" s="10" t="s">
        <v>496</v>
      </c>
      <c r="V302" s="14"/>
      <c r="W302" s="31" t="s">
        <v>400</v>
      </c>
      <c r="X302" s="12"/>
      <c r="Y302" s="14"/>
      <c r="Z302" s="10"/>
    </row>
    <row r="303" spans="1:26" ht="31" x14ac:dyDescent="0.35">
      <c r="A303" s="231"/>
      <c r="B303" s="50">
        <v>297</v>
      </c>
      <c r="C303" s="50"/>
      <c r="D303" s="81"/>
      <c r="E303" s="81">
        <v>1</v>
      </c>
      <c r="F303" s="81"/>
      <c r="G303" s="81"/>
      <c r="H303" s="98">
        <f t="shared" si="29"/>
        <v>6</v>
      </c>
      <c r="I303" s="98">
        <f t="shared" si="33"/>
        <v>11</v>
      </c>
      <c r="J303" s="98">
        <f t="shared" si="33"/>
        <v>1</v>
      </c>
      <c r="K303" s="98" t="str">
        <f t="shared" si="33"/>
        <v/>
      </c>
      <c r="L303" s="98" t="str">
        <f t="shared" si="33"/>
        <v/>
      </c>
      <c r="M303" s="96" t="str">
        <f t="shared" si="28"/>
        <v/>
      </c>
      <c r="N303" s="23" t="str">
        <f t="shared" si="31"/>
        <v>6.11.1.</v>
      </c>
      <c r="O303" s="130" t="s">
        <v>223</v>
      </c>
      <c r="P303" s="228"/>
      <c r="Q303" s="10" t="str">
        <f>IF('Форма для заполнения (ОО)'!Q303="","",'Форма для заполнения (ОО)'!Q303)</f>
        <v/>
      </c>
      <c r="R303" s="169" t="s">
        <v>59</v>
      </c>
      <c r="S303" s="14" t="str">
        <f>'Форма для заполнения (ОО)'!S303</f>
        <v/>
      </c>
      <c r="T303" s="10"/>
      <c r="U303" s="10" t="s">
        <v>496</v>
      </c>
      <c r="V303" s="190" t="s">
        <v>186</v>
      </c>
      <c r="W303" s="31" t="s">
        <v>411</v>
      </c>
      <c r="X303" s="12"/>
      <c r="Y303" s="14"/>
      <c r="Z303" s="10"/>
    </row>
    <row r="304" spans="1:26" ht="31" x14ac:dyDescent="0.35">
      <c r="A304" s="231"/>
      <c r="B304" s="50">
        <v>298</v>
      </c>
      <c r="C304" s="50"/>
      <c r="D304" s="81"/>
      <c r="E304" s="81">
        <v>1</v>
      </c>
      <c r="F304" s="81"/>
      <c r="G304" s="81"/>
      <c r="H304" s="98">
        <f t="shared" si="29"/>
        <v>6</v>
      </c>
      <c r="I304" s="98">
        <f t="shared" si="33"/>
        <v>11</v>
      </c>
      <c r="J304" s="98">
        <f t="shared" si="33"/>
        <v>2</v>
      </c>
      <c r="K304" s="98" t="str">
        <f t="shared" si="33"/>
        <v/>
      </c>
      <c r="L304" s="98" t="str">
        <f t="shared" si="33"/>
        <v/>
      </c>
      <c r="M304" s="96" t="str">
        <f t="shared" si="28"/>
        <v/>
      </c>
      <c r="N304" s="23" t="str">
        <f t="shared" si="31"/>
        <v>6.11.2.</v>
      </c>
      <c r="O304" s="130" t="s">
        <v>224</v>
      </c>
      <c r="P304" s="228"/>
      <c r="Q304" s="10" t="str">
        <f>IF('Форма для заполнения (ОО)'!Q304="","",'Форма для заполнения (ОО)'!Q304)</f>
        <v/>
      </c>
      <c r="R304" s="169" t="s">
        <v>59</v>
      </c>
      <c r="S304" s="14" t="str">
        <f>'Форма для заполнения (ОО)'!S304</f>
        <v/>
      </c>
      <c r="T304" s="10"/>
      <c r="U304" s="10" t="s">
        <v>496</v>
      </c>
      <c r="V304" s="190" t="s">
        <v>186</v>
      </c>
      <c r="W304" s="31" t="s">
        <v>411</v>
      </c>
      <c r="X304" s="12"/>
      <c r="Y304" s="14"/>
      <c r="Z304" s="10"/>
    </row>
    <row r="305" spans="1:26" ht="31" x14ac:dyDescent="0.35">
      <c r="A305" s="231"/>
      <c r="B305" s="50">
        <v>299</v>
      </c>
      <c r="C305" s="50"/>
      <c r="D305" s="81">
        <v>1</v>
      </c>
      <c r="E305" s="81"/>
      <c r="F305" s="81"/>
      <c r="G305" s="81"/>
      <c r="H305" s="98">
        <f t="shared" si="29"/>
        <v>6</v>
      </c>
      <c r="I305" s="98">
        <f t="shared" si="33"/>
        <v>12</v>
      </c>
      <c r="J305" s="98" t="str">
        <f t="shared" si="33"/>
        <v/>
      </c>
      <c r="K305" s="98" t="str">
        <f t="shared" si="33"/>
        <v/>
      </c>
      <c r="L305" s="98" t="str">
        <f t="shared" si="33"/>
        <v/>
      </c>
      <c r="M305" s="96" t="str">
        <f t="shared" si="28"/>
        <v/>
      </c>
      <c r="N305" s="70" t="str">
        <f t="shared" si="31"/>
        <v>6.12.</v>
      </c>
      <c r="O305" s="27" t="s">
        <v>107</v>
      </c>
      <c r="P305" s="228"/>
      <c r="Q305" s="11"/>
      <c r="R305" s="12"/>
      <c r="S305" s="14" t="str">
        <f>'Форма для заполнения (ОО)'!S305</f>
        <v>X</v>
      </c>
      <c r="T305" s="10"/>
      <c r="U305" s="10" t="s">
        <v>496</v>
      </c>
      <c r="V305" s="14"/>
      <c r="W305" s="139" t="s">
        <v>414</v>
      </c>
      <c r="X305" s="12"/>
      <c r="Y305" s="14"/>
      <c r="Z305" s="10"/>
    </row>
    <row r="306" spans="1:26" ht="31" x14ac:dyDescent="0.35">
      <c r="A306" s="231"/>
      <c r="B306" s="50">
        <v>300</v>
      </c>
      <c r="C306" s="50"/>
      <c r="D306" s="81"/>
      <c r="E306" s="81">
        <v>1</v>
      </c>
      <c r="F306" s="81"/>
      <c r="G306" s="81"/>
      <c r="H306" s="98">
        <f t="shared" si="29"/>
        <v>6</v>
      </c>
      <c r="I306" s="98">
        <f t="shared" si="33"/>
        <v>12</v>
      </c>
      <c r="J306" s="98">
        <f t="shared" si="33"/>
        <v>1</v>
      </c>
      <c r="K306" s="98" t="str">
        <f t="shared" si="33"/>
        <v/>
      </c>
      <c r="L306" s="98" t="str">
        <f t="shared" si="33"/>
        <v/>
      </c>
      <c r="M306" s="96" t="str">
        <f t="shared" si="28"/>
        <v/>
      </c>
      <c r="N306" s="23" t="str">
        <f t="shared" si="31"/>
        <v>6.12.1.</v>
      </c>
      <c r="O306" s="33" t="s">
        <v>171</v>
      </c>
      <c r="P306" s="227" t="str">
        <f>IF('Форма для заполнения (ОО)'!P306="","",'Форма для заполнения (ОО)'!P306)</f>
        <v/>
      </c>
      <c r="Q306" s="10" t="str">
        <f>IF('Форма для заполнения (ОО)'!Q306="","",'Форма для заполнения (ОО)'!Q306)</f>
        <v/>
      </c>
      <c r="R306" s="169" t="s">
        <v>54</v>
      </c>
      <c r="S306" s="14" t="str">
        <f>'Форма для заполнения (ОО)'!S306</f>
        <v/>
      </c>
      <c r="T306" s="10"/>
      <c r="U306" s="10" t="s">
        <v>496</v>
      </c>
      <c r="V306" s="31"/>
      <c r="W306" s="31" t="s">
        <v>411</v>
      </c>
      <c r="X306" s="12"/>
      <c r="Y306" s="14"/>
      <c r="Z306" s="10"/>
    </row>
    <row r="307" spans="1:26" ht="31" x14ac:dyDescent="0.35">
      <c r="A307" s="231"/>
      <c r="B307" s="50">
        <v>301</v>
      </c>
      <c r="C307" s="50"/>
      <c r="D307" s="81"/>
      <c r="E307" s="81"/>
      <c r="F307" s="81">
        <v>1</v>
      </c>
      <c r="G307" s="81"/>
      <c r="H307" s="98">
        <f t="shared" si="29"/>
        <v>6</v>
      </c>
      <c r="I307" s="98">
        <f t="shared" si="33"/>
        <v>12</v>
      </c>
      <c r="J307" s="98">
        <f t="shared" si="33"/>
        <v>1</v>
      </c>
      <c r="K307" s="98">
        <f t="shared" si="33"/>
        <v>1</v>
      </c>
      <c r="L307" s="98" t="str">
        <f t="shared" si="33"/>
        <v/>
      </c>
      <c r="M307" s="96" t="str">
        <f t="shared" si="28"/>
        <v/>
      </c>
      <c r="N307" s="23" t="str">
        <f t="shared" si="31"/>
        <v>6.12.1.1.</v>
      </c>
      <c r="O307" s="130" t="s">
        <v>223</v>
      </c>
      <c r="P307" s="228"/>
      <c r="Q307" s="10" t="str">
        <f>IF('Форма для заполнения (ОО)'!Q307="","",'Форма для заполнения (ОО)'!Q307)</f>
        <v/>
      </c>
      <c r="R307" s="169" t="s">
        <v>54</v>
      </c>
      <c r="S307" s="14" t="str">
        <f>'Форма для заполнения (ОО)'!S307</f>
        <v/>
      </c>
      <c r="T307" s="10"/>
      <c r="U307" s="10" t="s">
        <v>496</v>
      </c>
      <c r="V307" s="190" t="s">
        <v>186</v>
      </c>
      <c r="W307" s="31" t="s">
        <v>411</v>
      </c>
      <c r="X307" s="12"/>
      <c r="Y307" s="14"/>
      <c r="Z307" s="10"/>
    </row>
    <row r="308" spans="1:26" ht="31" x14ac:dyDescent="0.35">
      <c r="A308" s="231"/>
      <c r="B308" s="50">
        <v>302</v>
      </c>
      <c r="C308" s="50"/>
      <c r="D308" s="81"/>
      <c r="E308" s="81"/>
      <c r="F308" s="81">
        <v>1</v>
      </c>
      <c r="G308" s="81"/>
      <c r="H308" s="98">
        <f t="shared" si="29"/>
        <v>6</v>
      </c>
      <c r="I308" s="98">
        <f t="shared" si="33"/>
        <v>12</v>
      </c>
      <c r="J308" s="98">
        <f t="shared" si="33"/>
        <v>1</v>
      </c>
      <c r="K308" s="98">
        <f t="shared" si="33"/>
        <v>2</v>
      </c>
      <c r="L308" s="98" t="str">
        <f t="shared" si="33"/>
        <v/>
      </c>
      <c r="M308" s="96" t="str">
        <f t="shared" si="28"/>
        <v/>
      </c>
      <c r="N308" s="23" t="str">
        <f t="shared" si="31"/>
        <v>6.12.1.2.</v>
      </c>
      <c r="O308" s="130" t="s">
        <v>224</v>
      </c>
      <c r="P308" s="228"/>
      <c r="Q308" s="10" t="str">
        <f>IF('Форма для заполнения (ОО)'!Q308="","",'Форма для заполнения (ОО)'!Q308)</f>
        <v/>
      </c>
      <c r="R308" s="169" t="s">
        <v>54</v>
      </c>
      <c r="S308" s="14" t="str">
        <f>'Форма для заполнения (ОО)'!S308</f>
        <v/>
      </c>
      <c r="T308" s="10"/>
      <c r="U308" s="10" t="s">
        <v>496</v>
      </c>
      <c r="V308" s="190" t="s">
        <v>186</v>
      </c>
      <c r="W308" s="31" t="s">
        <v>411</v>
      </c>
      <c r="X308" s="12"/>
      <c r="Y308" s="14"/>
      <c r="Z308" s="10"/>
    </row>
    <row r="309" spans="1:26" ht="31" x14ac:dyDescent="0.35">
      <c r="A309" s="231"/>
      <c r="B309" s="50">
        <v>303</v>
      </c>
      <c r="C309" s="50"/>
      <c r="D309" s="81"/>
      <c r="E309" s="81">
        <v>1</v>
      </c>
      <c r="F309" s="81"/>
      <c r="G309" s="81"/>
      <c r="H309" s="98">
        <f t="shared" si="29"/>
        <v>6</v>
      </c>
      <c r="I309" s="98">
        <f t="shared" si="33"/>
        <v>12</v>
      </c>
      <c r="J309" s="98">
        <f t="shared" si="33"/>
        <v>2</v>
      </c>
      <c r="K309" s="98" t="str">
        <f t="shared" si="33"/>
        <v/>
      </c>
      <c r="L309" s="98" t="str">
        <f t="shared" si="33"/>
        <v/>
      </c>
      <c r="M309" s="96" t="str">
        <f t="shared" si="28"/>
        <v/>
      </c>
      <c r="N309" s="23" t="str">
        <f t="shared" si="31"/>
        <v>6.12.2.</v>
      </c>
      <c r="O309" s="33" t="s">
        <v>172</v>
      </c>
      <c r="P309" s="227" t="str">
        <f>IF('Форма для заполнения (ОО)'!P309="","",'Форма для заполнения (ОО)'!P309)</f>
        <v/>
      </c>
      <c r="Q309" s="11"/>
      <c r="R309" s="12"/>
      <c r="S309" s="14" t="str">
        <f>'Форма для заполнения (ОО)'!S309</f>
        <v>X</v>
      </c>
      <c r="T309" s="10"/>
      <c r="U309" s="10" t="s">
        <v>496</v>
      </c>
      <c r="V309" s="14"/>
      <c r="W309" s="31" t="s">
        <v>400</v>
      </c>
      <c r="X309" s="12"/>
      <c r="Y309" s="14"/>
      <c r="Z309" s="10"/>
    </row>
    <row r="310" spans="1:26" ht="31" x14ac:dyDescent="0.35">
      <c r="A310" s="231"/>
      <c r="B310" s="50">
        <v>304</v>
      </c>
      <c r="C310" s="50"/>
      <c r="D310" s="81"/>
      <c r="E310" s="81"/>
      <c r="F310" s="81">
        <v>1</v>
      </c>
      <c r="G310" s="81"/>
      <c r="H310" s="98">
        <f t="shared" si="29"/>
        <v>6</v>
      </c>
      <c r="I310" s="98">
        <f t="shared" si="33"/>
        <v>12</v>
      </c>
      <c r="J310" s="98">
        <f t="shared" si="33"/>
        <v>2</v>
      </c>
      <c r="K310" s="98">
        <f t="shared" si="33"/>
        <v>1</v>
      </c>
      <c r="L310" s="98" t="str">
        <f t="shared" si="33"/>
        <v/>
      </c>
      <c r="M310" s="96" t="str">
        <f t="shared" si="28"/>
        <v/>
      </c>
      <c r="N310" s="23" t="str">
        <f t="shared" si="31"/>
        <v>6.12.2.1.</v>
      </c>
      <c r="O310" s="130" t="s">
        <v>223</v>
      </c>
      <c r="P310" s="228"/>
      <c r="Q310" s="10" t="str">
        <f>IF('Форма для заполнения (ОО)'!Q310="","",'Форма для заполнения (ОО)'!Q310)</f>
        <v/>
      </c>
      <c r="R310" s="169" t="s">
        <v>54</v>
      </c>
      <c r="S310" s="14" t="str">
        <f>'Форма для заполнения (ОО)'!S310</f>
        <v/>
      </c>
      <c r="T310" s="10"/>
      <c r="U310" s="10" t="s">
        <v>496</v>
      </c>
      <c r="V310" s="190" t="s">
        <v>186</v>
      </c>
      <c r="W310" s="31" t="s">
        <v>411</v>
      </c>
      <c r="X310" s="12"/>
      <c r="Y310" s="14"/>
      <c r="Z310" s="10"/>
    </row>
    <row r="311" spans="1:26" ht="31" x14ac:dyDescent="0.35">
      <c r="A311" s="231"/>
      <c r="B311" s="50">
        <v>305</v>
      </c>
      <c r="C311" s="50"/>
      <c r="D311" s="81"/>
      <c r="E311" s="81"/>
      <c r="F311" s="81">
        <v>1</v>
      </c>
      <c r="G311" s="81"/>
      <c r="H311" s="98">
        <f t="shared" si="29"/>
        <v>6</v>
      </c>
      <c r="I311" s="98">
        <f t="shared" si="33"/>
        <v>12</v>
      </c>
      <c r="J311" s="98">
        <f t="shared" si="33"/>
        <v>2</v>
      </c>
      <c r="K311" s="98">
        <f t="shared" si="33"/>
        <v>2</v>
      </c>
      <c r="L311" s="98" t="str">
        <f t="shared" si="33"/>
        <v/>
      </c>
      <c r="M311" s="96" t="str">
        <f t="shared" si="28"/>
        <v/>
      </c>
      <c r="N311" s="23" t="str">
        <f t="shared" si="31"/>
        <v>6.12.2.2.</v>
      </c>
      <c r="O311" s="130" t="s">
        <v>224</v>
      </c>
      <c r="P311" s="228"/>
      <c r="Q311" s="10" t="str">
        <f>IF('Форма для заполнения (ОО)'!Q311="","",'Форма для заполнения (ОО)'!Q311)</f>
        <v/>
      </c>
      <c r="R311" s="169" t="s">
        <v>54</v>
      </c>
      <c r="S311" s="14" t="str">
        <f>'Форма для заполнения (ОО)'!S311</f>
        <v/>
      </c>
      <c r="T311" s="10"/>
      <c r="U311" s="10" t="s">
        <v>496</v>
      </c>
      <c r="V311" s="190" t="s">
        <v>186</v>
      </c>
      <c r="W311" s="31" t="s">
        <v>411</v>
      </c>
      <c r="X311" s="12"/>
      <c r="Y311" s="14"/>
      <c r="Z311" s="10"/>
    </row>
    <row r="312" spans="1:26" ht="31" x14ac:dyDescent="0.35">
      <c r="A312" s="231"/>
      <c r="B312" s="50">
        <v>306</v>
      </c>
      <c r="C312" s="50"/>
      <c r="D312" s="81"/>
      <c r="E312" s="81">
        <v>1</v>
      </c>
      <c r="F312" s="81"/>
      <c r="G312" s="81"/>
      <c r="H312" s="98">
        <f t="shared" si="29"/>
        <v>6</v>
      </c>
      <c r="I312" s="98">
        <f t="shared" si="33"/>
        <v>12</v>
      </c>
      <c r="J312" s="98">
        <f t="shared" si="33"/>
        <v>3</v>
      </c>
      <c r="K312" s="98" t="str">
        <f t="shared" si="33"/>
        <v/>
      </c>
      <c r="L312" s="98" t="str">
        <f t="shared" si="33"/>
        <v/>
      </c>
      <c r="M312" s="96" t="str">
        <f t="shared" si="28"/>
        <v/>
      </c>
      <c r="N312" s="23" t="str">
        <f t="shared" si="31"/>
        <v>6.12.3.</v>
      </c>
      <c r="O312" s="33" t="s">
        <v>173</v>
      </c>
      <c r="P312" s="227" t="str">
        <f>IF('Форма для заполнения (ОО)'!P312="","",'Форма для заполнения (ОО)'!P312)</f>
        <v/>
      </c>
      <c r="Q312" s="11"/>
      <c r="R312" s="12"/>
      <c r="S312" s="14" t="str">
        <f>'Форма для заполнения (ОО)'!S312</f>
        <v>X</v>
      </c>
      <c r="T312" s="10"/>
      <c r="U312" s="10" t="s">
        <v>496</v>
      </c>
      <c r="V312" s="14"/>
      <c r="W312" s="31" t="s">
        <v>400</v>
      </c>
      <c r="X312" s="12"/>
      <c r="Y312" s="14"/>
      <c r="Z312" s="10"/>
    </row>
    <row r="313" spans="1:26" ht="31" x14ac:dyDescent="0.35">
      <c r="A313" s="231"/>
      <c r="B313" s="50">
        <v>307</v>
      </c>
      <c r="C313" s="50"/>
      <c r="D313" s="81"/>
      <c r="E313" s="81"/>
      <c r="F313" s="81">
        <v>1</v>
      </c>
      <c r="G313" s="81"/>
      <c r="H313" s="98">
        <f t="shared" si="29"/>
        <v>6</v>
      </c>
      <c r="I313" s="98">
        <f t="shared" ref="I313:L328" si="34">IF(D313&lt;&gt;"",IF(I312="",1,I312+1),IF(H313&lt;&gt;H312,"",I312))</f>
        <v>12</v>
      </c>
      <c r="J313" s="98">
        <f t="shared" si="34"/>
        <v>3</v>
      </c>
      <c r="K313" s="98">
        <f t="shared" si="34"/>
        <v>1</v>
      </c>
      <c r="L313" s="98" t="str">
        <f t="shared" si="34"/>
        <v/>
      </c>
      <c r="M313" s="96" t="str">
        <f t="shared" si="28"/>
        <v/>
      </c>
      <c r="N313" s="23" t="str">
        <f t="shared" si="31"/>
        <v>6.12.3.1.</v>
      </c>
      <c r="O313" s="130" t="s">
        <v>223</v>
      </c>
      <c r="P313" s="228"/>
      <c r="Q313" s="10" t="str">
        <f>IF('Форма для заполнения (ОО)'!Q313="","",'Форма для заполнения (ОО)'!Q313)</f>
        <v/>
      </c>
      <c r="R313" s="169" t="s">
        <v>54</v>
      </c>
      <c r="S313" s="14" t="str">
        <f>'Форма для заполнения (ОО)'!S313</f>
        <v/>
      </c>
      <c r="T313" s="10"/>
      <c r="U313" s="10" t="s">
        <v>496</v>
      </c>
      <c r="V313" s="190" t="s">
        <v>186</v>
      </c>
      <c r="W313" s="31" t="s">
        <v>411</v>
      </c>
      <c r="X313" s="12"/>
      <c r="Y313" s="14"/>
      <c r="Z313" s="10"/>
    </row>
    <row r="314" spans="1:26" ht="31" x14ac:dyDescent="0.35">
      <c r="A314" s="231"/>
      <c r="B314" s="50">
        <v>308</v>
      </c>
      <c r="C314" s="50"/>
      <c r="D314" s="81"/>
      <c r="E314" s="81"/>
      <c r="F314" s="81">
        <v>1</v>
      </c>
      <c r="G314" s="81"/>
      <c r="H314" s="98">
        <f t="shared" si="29"/>
        <v>6</v>
      </c>
      <c r="I314" s="98">
        <f t="shared" si="34"/>
        <v>12</v>
      </c>
      <c r="J314" s="98">
        <f t="shared" si="34"/>
        <v>3</v>
      </c>
      <c r="K314" s="98">
        <f t="shared" si="34"/>
        <v>2</v>
      </c>
      <c r="L314" s="98" t="str">
        <f t="shared" si="34"/>
        <v/>
      </c>
      <c r="M314" s="96" t="str">
        <f t="shared" si="28"/>
        <v/>
      </c>
      <c r="N314" s="23" t="str">
        <f t="shared" si="31"/>
        <v>6.12.3.2.</v>
      </c>
      <c r="O314" s="130" t="s">
        <v>224</v>
      </c>
      <c r="P314" s="228"/>
      <c r="Q314" s="10" t="str">
        <f>IF('Форма для заполнения (ОО)'!Q314="","",'Форма для заполнения (ОО)'!Q314)</f>
        <v/>
      </c>
      <c r="R314" s="169" t="s">
        <v>54</v>
      </c>
      <c r="S314" s="14" t="str">
        <f>'Форма для заполнения (ОО)'!S314</f>
        <v/>
      </c>
      <c r="T314" s="10"/>
      <c r="U314" s="10" t="s">
        <v>496</v>
      </c>
      <c r="V314" s="190" t="s">
        <v>186</v>
      </c>
      <c r="W314" s="31" t="s">
        <v>411</v>
      </c>
      <c r="X314" s="12"/>
      <c r="Y314" s="14"/>
      <c r="Z314" s="10"/>
    </row>
    <row r="315" spans="1:26" ht="31" x14ac:dyDescent="0.35">
      <c r="A315" s="231"/>
      <c r="B315" s="50">
        <v>309</v>
      </c>
      <c r="C315" s="50"/>
      <c r="D315" s="81">
        <v>1</v>
      </c>
      <c r="E315" s="81"/>
      <c r="F315" s="81"/>
      <c r="G315" s="81"/>
      <c r="H315" s="98">
        <f t="shared" si="29"/>
        <v>6</v>
      </c>
      <c r="I315" s="98">
        <f t="shared" si="34"/>
        <v>13</v>
      </c>
      <c r="J315" s="98" t="str">
        <f t="shared" si="34"/>
        <v/>
      </c>
      <c r="K315" s="98" t="str">
        <f t="shared" si="34"/>
        <v/>
      </c>
      <c r="L315" s="98" t="str">
        <f t="shared" si="34"/>
        <v/>
      </c>
      <c r="M315" s="96" t="str">
        <f t="shared" si="28"/>
        <v/>
      </c>
      <c r="N315" s="70" t="str">
        <f t="shared" si="31"/>
        <v>6.13.</v>
      </c>
      <c r="O315" s="27" t="s">
        <v>8</v>
      </c>
      <c r="P315" s="228"/>
      <c r="Q315" s="11"/>
      <c r="R315" s="12"/>
      <c r="S315" s="14" t="str">
        <f>'Форма для заполнения (ОО)'!S315</f>
        <v>X</v>
      </c>
      <c r="T315" s="10"/>
      <c r="U315" s="10" t="s">
        <v>496</v>
      </c>
      <c r="V315" s="14"/>
      <c r="W315" s="139" t="s">
        <v>414</v>
      </c>
      <c r="X315" s="12"/>
      <c r="Y315" s="14"/>
      <c r="Z315" s="10"/>
    </row>
    <row r="316" spans="1:26" ht="31" x14ac:dyDescent="0.35">
      <c r="A316" s="231"/>
      <c r="B316" s="50">
        <v>310</v>
      </c>
      <c r="C316" s="50"/>
      <c r="D316" s="81"/>
      <c r="E316" s="81">
        <v>1</v>
      </c>
      <c r="F316" s="81"/>
      <c r="G316" s="81"/>
      <c r="H316" s="98">
        <f t="shared" si="29"/>
        <v>6</v>
      </c>
      <c r="I316" s="98">
        <f t="shared" si="34"/>
        <v>13</v>
      </c>
      <c r="J316" s="98">
        <f t="shared" si="34"/>
        <v>1</v>
      </c>
      <c r="K316" s="98" t="str">
        <f t="shared" si="34"/>
        <v/>
      </c>
      <c r="L316" s="98" t="str">
        <f t="shared" si="34"/>
        <v/>
      </c>
      <c r="M316" s="96" t="str">
        <f t="shared" si="28"/>
        <v/>
      </c>
      <c r="N316" s="23" t="str">
        <f t="shared" si="31"/>
        <v>6.13.1.</v>
      </c>
      <c r="O316" s="33" t="s">
        <v>171</v>
      </c>
      <c r="P316" s="227" t="str">
        <f>IF('Форма для заполнения (ОО)'!P316="","",'Форма для заполнения (ОО)'!P316)</f>
        <v/>
      </c>
      <c r="Q316" s="10" t="str">
        <f>IF('Форма для заполнения (ОО)'!Q316="","",'Форма для заполнения (ОО)'!Q316)</f>
        <v/>
      </c>
      <c r="R316" s="169" t="s">
        <v>54</v>
      </c>
      <c r="S316" s="14" t="str">
        <f>'Форма для заполнения (ОО)'!S316</f>
        <v/>
      </c>
      <c r="T316" s="10"/>
      <c r="U316" s="10" t="s">
        <v>496</v>
      </c>
      <c r="V316" s="31"/>
      <c r="W316" s="31" t="s">
        <v>411</v>
      </c>
      <c r="X316" s="12"/>
      <c r="Y316" s="14"/>
      <c r="Z316" s="10"/>
    </row>
    <row r="317" spans="1:26" ht="31" x14ac:dyDescent="0.35">
      <c r="A317" s="231"/>
      <c r="B317" s="50">
        <v>311</v>
      </c>
      <c r="C317" s="50"/>
      <c r="D317" s="81"/>
      <c r="E317" s="81"/>
      <c r="F317" s="81">
        <v>1</v>
      </c>
      <c r="G317" s="81"/>
      <c r="H317" s="98">
        <f t="shared" si="29"/>
        <v>6</v>
      </c>
      <c r="I317" s="98">
        <f t="shared" si="34"/>
        <v>13</v>
      </c>
      <c r="J317" s="98">
        <f t="shared" si="34"/>
        <v>1</v>
      </c>
      <c r="K317" s="98">
        <f t="shared" si="34"/>
        <v>1</v>
      </c>
      <c r="L317" s="98" t="str">
        <f t="shared" si="34"/>
        <v/>
      </c>
      <c r="M317" s="96" t="str">
        <f t="shared" si="28"/>
        <v/>
      </c>
      <c r="N317" s="23" t="str">
        <f t="shared" si="31"/>
        <v>6.13.1.1.</v>
      </c>
      <c r="O317" s="130" t="s">
        <v>223</v>
      </c>
      <c r="P317" s="228"/>
      <c r="Q317" s="10" t="str">
        <f>IF('Форма для заполнения (ОО)'!Q317="","",'Форма для заполнения (ОО)'!Q317)</f>
        <v/>
      </c>
      <c r="R317" s="169" t="s">
        <v>54</v>
      </c>
      <c r="S317" s="14" t="str">
        <f>'Форма для заполнения (ОО)'!S317</f>
        <v/>
      </c>
      <c r="T317" s="10"/>
      <c r="U317" s="10" t="s">
        <v>496</v>
      </c>
      <c r="V317" s="190" t="s">
        <v>186</v>
      </c>
      <c r="W317" s="31" t="s">
        <v>411</v>
      </c>
      <c r="X317" s="12"/>
      <c r="Y317" s="14"/>
      <c r="Z317" s="10"/>
    </row>
    <row r="318" spans="1:26" ht="31" x14ac:dyDescent="0.35">
      <c r="A318" s="231"/>
      <c r="B318" s="50">
        <v>312</v>
      </c>
      <c r="C318" s="50"/>
      <c r="D318" s="81"/>
      <c r="E318" s="81"/>
      <c r="F318" s="81">
        <v>1</v>
      </c>
      <c r="G318" s="81"/>
      <c r="H318" s="98">
        <f t="shared" si="29"/>
        <v>6</v>
      </c>
      <c r="I318" s="98">
        <f t="shared" si="34"/>
        <v>13</v>
      </c>
      <c r="J318" s="98">
        <f t="shared" si="34"/>
        <v>1</v>
      </c>
      <c r="K318" s="98">
        <f t="shared" si="34"/>
        <v>2</v>
      </c>
      <c r="L318" s="98" t="str">
        <f t="shared" si="34"/>
        <v/>
      </c>
      <c r="M318" s="96" t="str">
        <f t="shared" si="28"/>
        <v/>
      </c>
      <c r="N318" s="23" t="str">
        <f t="shared" si="31"/>
        <v>6.13.1.2.</v>
      </c>
      <c r="O318" s="130" t="s">
        <v>224</v>
      </c>
      <c r="P318" s="228"/>
      <c r="Q318" s="10" t="str">
        <f>IF('Форма для заполнения (ОО)'!Q318="","",'Форма для заполнения (ОО)'!Q318)</f>
        <v/>
      </c>
      <c r="R318" s="169" t="s">
        <v>54</v>
      </c>
      <c r="S318" s="14" t="str">
        <f>'Форма для заполнения (ОО)'!S318</f>
        <v/>
      </c>
      <c r="T318" s="10"/>
      <c r="U318" s="10" t="s">
        <v>496</v>
      </c>
      <c r="V318" s="190" t="s">
        <v>186</v>
      </c>
      <c r="W318" s="31" t="s">
        <v>411</v>
      </c>
      <c r="X318" s="12"/>
      <c r="Y318" s="14"/>
      <c r="Z318" s="10"/>
    </row>
    <row r="319" spans="1:26" ht="31" x14ac:dyDescent="0.35">
      <c r="A319" s="231"/>
      <c r="B319" s="50">
        <v>313</v>
      </c>
      <c r="C319" s="50"/>
      <c r="D319" s="81"/>
      <c r="E319" s="81">
        <v>1</v>
      </c>
      <c r="F319" s="81"/>
      <c r="G319" s="81"/>
      <c r="H319" s="98">
        <f t="shared" si="29"/>
        <v>6</v>
      </c>
      <c r="I319" s="98">
        <f t="shared" si="34"/>
        <v>13</v>
      </c>
      <c r="J319" s="98">
        <f t="shared" si="34"/>
        <v>2</v>
      </c>
      <c r="K319" s="98" t="str">
        <f t="shared" si="34"/>
        <v/>
      </c>
      <c r="L319" s="98" t="str">
        <f t="shared" si="34"/>
        <v/>
      </c>
      <c r="M319" s="96" t="str">
        <f t="shared" si="28"/>
        <v/>
      </c>
      <c r="N319" s="23" t="str">
        <f t="shared" si="31"/>
        <v>6.13.2.</v>
      </c>
      <c r="O319" s="33" t="s">
        <v>172</v>
      </c>
      <c r="P319" s="227" t="str">
        <f>IF('Форма для заполнения (ОО)'!P319="","",'Форма для заполнения (ОО)'!P319)</f>
        <v/>
      </c>
      <c r="Q319" s="11"/>
      <c r="R319" s="12"/>
      <c r="S319" s="14" t="str">
        <f>'Форма для заполнения (ОО)'!S319</f>
        <v>X</v>
      </c>
      <c r="T319" s="10"/>
      <c r="U319" s="10" t="s">
        <v>496</v>
      </c>
      <c r="V319" s="31"/>
      <c r="W319" s="31" t="s">
        <v>400</v>
      </c>
      <c r="X319" s="12"/>
      <c r="Y319" s="14"/>
      <c r="Z319" s="10"/>
    </row>
    <row r="320" spans="1:26" ht="31" x14ac:dyDescent="0.35">
      <c r="A320" s="231"/>
      <c r="B320" s="50">
        <v>314</v>
      </c>
      <c r="C320" s="50"/>
      <c r="D320" s="81"/>
      <c r="E320" s="81"/>
      <c r="F320" s="81">
        <v>1</v>
      </c>
      <c r="G320" s="81"/>
      <c r="H320" s="98">
        <f t="shared" si="29"/>
        <v>6</v>
      </c>
      <c r="I320" s="98">
        <f t="shared" si="34"/>
        <v>13</v>
      </c>
      <c r="J320" s="98">
        <f t="shared" si="34"/>
        <v>2</v>
      </c>
      <c r="K320" s="98">
        <f t="shared" si="34"/>
        <v>1</v>
      </c>
      <c r="L320" s="98" t="str">
        <f t="shared" si="34"/>
        <v/>
      </c>
      <c r="M320" s="96" t="str">
        <f t="shared" si="28"/>
        <v/>
      </c>
      <c r="N320" s="23" t="str">
        <f t="shared" si="31"/>
        <v>6.13.2.1.</v>
      </c>
      <c r="O320" s="130" t="s">
        <v>223</v>
      </c>
      <c r="P320" s="228"/>
      <c r="Q320" s="10" t="str">
        <f>IF('Форма для заполнения (ОО)'!Q320="","",'Форма для заполнения (ОО)'!Q320)</f>
        <v/>
      </c>
      <c r="R320" s="169" t="s">
        <v>54</v>
      </c>
      <c r="S320" s="14" t="str">
        <f>'Форма для заполнения (ОО)'!S320</f>
        <v/>
      </c>
      <c r="T320" s="10"/>
      <c r="U320" s="10" t="s">
        <v>496</v>
      </c>
      <c r="V320" s="190" t="s">
        <v>186</v>
      </c>
      <c r="W320" s="31" t="s">
        <v>411</v>
      </c>
      <c r="X320" s="12"/>
      <c r="Y320" s="14"/>
      <c r="Z320" s="10"/>
    </row>
    <row r="321" spans="1:26" ht="31" x14ac:dyDescent="0.35">
      <c r="A321" s="231"/>
      <c r="B321" s="50">
        <v>315</v>
      </c>
      <c r="C321" s="50"/>
      <c r="D321" s="81"/>
      <c r="E321" s="81"/>
      <c r="F321" s="81">
        <v>1</v>
      </c>
      <c r="G321" s="81"/>
      <c r="H321" s="98">
        <f t="shared" si="29"/>
        <v>6</v>
      </c>
      <c r="I321" s="98">
        <f t="shared" si="34"/>
        <v>13</v>
      </c>
      <c r="J321" s="98">
        <f t="shared" si="34"/>
        <v>2</v>
      </c>
      <c r="K321" s="98">
        <f t="shared" si="34"/>
        <v>2</v>
      </c>
      <c r="L321" s="98" t="str">
        <f t="shared" si="34"/>
        <v/>
      </c>
      <c r="M321" s="96" t="str">
        <f t="shared" si="28"/>
        <v/>
      </c>
      <c r="N321" s="23" t="str">
        <f t="shared" si="31"/>
        <v>6.13.2.2.</v>
      </c>
      <c r="O321" s="130" t="s">
        <v>224</v>
      </c>
      <c r="P321" s="228"/>
      <c r="Q321" s="10" t="str">
        <f>IF('Форма для заполнения (ОО)'!Q321="","",'Форма для заполнения (ОО)'!Q321)</f>
        <v/>
      </c>
      <c r="R321" s="169" t="s">
        <v>54</v>
      </c>
      <c r="S321" s="14" t="str">
        <f>'Форма для заполнения (ОО)'!S321</f>
        <v/>
      </c>
      <c r="T321" s="10"/>
      <c r="U321" s="10" t="s">
        <v>496</v>
      </c>
      <c r="V321" s="190" t="s">
        <v>186</v>
      </c>
      <c r="W321" s="31" t="s">
        <v>411</v>
      </c>
      <c r="X321" s="12"/>
      <c r="Y321" s="14"/>
      <c r="Z321" s="10"/>
    </row>
    <row r="322" spans="1:26" ht="31" x14ac:dyDescent="0.35">
      <c r="A322" s="231"/>
      <c r="B322" s="50">
        <v>316</v>
      </c>
      <c r="C322" s="50"/>
      <c r="D322" s="81"/>
      <c r="E322" s="81">
        <v>1</v>
      </c>
      <c r="F322" s="81"/>
      <c r="G322" s="81"/>
      <c r="H322" s="98">
        <f t="shared" si="29"/>
        <v>6</v>
      </c>
      <c r="I322" s="98">
        <f t="shared" si="34"/>
        <v>13</v>
      </c>
      <c r="J322" s="98">
        <f t="shared" si="34"/>
        <v>3</v>
      </c>
      <c r="K322" s="98" t="str">
        <f t="shared" si="34"/>
        <v/>
      </c>
      <c r="L322" s="98" t="str">
        <f t="shared" si="34"/>
        <v/>
      </c>
      <c r="M322" s="96" t="str">
        <f t="shared" si="28"/>
        <v/>
      </c>
      <c r="N322" s="23" t="str">
        <f t="shared" si="31"/>
        <v>6.13.3.</v>
      </c>
      <c r="O322" s="33" t="s">
        <v>173</v>
      </c>
      <c r="P322" s="227" t="str">
        <f>IF('Форма для заполнения (ОО)'!P322="","",'Форма для заполнения (ОО)'!P322)</f>
        <v/>
      </c>
      <c r="Q322" s="11"/>
      <c r="R322" s="12"/>
      <c r="S322" s="14" t="str">
        <f>'Форма для заполнения (ОО)'!S322</f>
        <v>X</v>
      </c>
      <c r="T322" s="10"/>
      <c r="U322" s="10" t="s">
        <v>496</v>
      </c>
      <c r="V322" s="14"/>
      <c r="W322" s="31" t="s">
        <v>400</v>
      </c>
      <c r="X322" s="12"/>
      <c r="Y322" s="14"/>
      <c r="Z322" s="10"/>
    </row>
    <row r="323" spans="1:26" ht="31" x14ac:dyDescent="0.35">
      <c r="A323" s="231"/>
      <c r="B323" s="50">
        <v>317</v>
      </c>
      <c r="C323" s="50"/>
      <c r="D323" s="81"/>
      <c r="E323" s="81"/>
      <c r="F323" s="81">
        <v>1</v>
      </c>
      <c r="G323" s="81"/>
      <c r="H323" s="98">
        <f t="shared" si="29"/>
        <v>6</v>
      </c>
      <c r="I323" s="98">
        <f t="shared" si="34"/>
        <v>13</v>
      </c>
      <c r="J323" s="98">
        <f t="shared" si="34"/>
        <v>3</v>
      </c>
      <c r="K323" s="98">
        <f t="shared" si="34"/>
        <v>1</v>
      </c>
      <c r="L323" s="98" t="str">
        <f t="shared" si="34"/>
        <v/>
      </c>
      <c r="M323" s="96" t="str">
        <f t="shared" si="28"/>
        <v/>
      </c>
      <c r="N323" s="23" t="str">
        <f t="shared" si="31"/>
        <v>6.13.3.1.</v>
      </c>
      <c r="O323" s="130" t="s">
        <v>223</v>
      </c>
      <c r="P323" s="228"/>
      <c r="Q323" s="10" t="str">
        <f>IF('Форма для заполнения (ОО)'!Q323="","",'Форма для заполнения (ОО)'!Q323)</f>
        <v/>
      </c>
      <c r="R323" s="169" t="s">
        <v>54</v>
      </c>
      <c r="S323" s="14" t="str">
        <f>'Форма для заполнения (ОО)'!S323</f>
        <v/>
      </c>
      <c r="T323" s="10"/>
      <c r="U323" s="10" t="s">
        <v>496</v>
      </c>
      <c r="V323" s="190" t="s">
        <v>186</v>
      </c>
      <c r="W323" s="31" t="s">
        <v>411</v>
      </c>
      <c r="X323" s="12"/>
      <c r="Y323" s="14"/>
      <c r="Z323" s="10"/>
    </row>
    <row r="324" spans="1:26" ht="31" x14ac:dyDescent="0.35">
      <c r="A324" s="231"/>
      <c r="B324" s="50">
        <v>318</v>
      </c>
      <c r="C324" s="50"/>
      <c r="D324" s="81"/>
      <c r="E324" s="81"/>
      <c r="F324" s="81">
        <v>1</v>
      </c>
      <c r="G324" s="81"/>
      <c r="H324" s="98">
        <f t="shared" si="29"/>
        <v>6</v>
      </c>
      <c r="I324" s="98">
        <f t="shared" si="34"/>
        <v>13</v>
      </c>
      <c r="J324" s="98">
        <f t="shared" si="34"/>
        <v>3</v>
      </c>
      <c r="K324" s="98">
        <f t="shared" si="34"/>
        <v>2</v>
      </c>
      <c r="L324" s="98" t="str">
        <f t="shared" si="34"/>
        <v/>
      </c>
      <c r="M324" s="96" t="str">
        <f t="shared" si="28"/>
        <v/>
      </c>
      <c r="N324" s="23" t="str">
        <f t="shared" si="31"/>
        <v>6.13.3.2.</v>
      </c>
      <c r="O324" s="130" t="s">
        <v>224</v>
      </c>
      <c r="P324" s="228"/>
      <c r="Q324" s="10" t="str">
        <f>IF('Форма для заполнения (ОО)'!Q324="","",'Форма для заполнения (ОО)'!Q324)</f>
        <v/>
      </c>
      <c r="R324" s="169" t="s">
        <v>54</v>
      </c>
      <c r="S324" s="14" t="str">
        <f>'Форма для заполнения (ОО)'!S324</f>
        <v/>
      </c>
      <c r="T324" s="10"/>
      <c r="U324" s="10" t="s">
        <v>496</v>
      </c>
      <c r="V324" s="190" t="s">
        <v>186</v>
      </c>
      <c r="W324" s="31" t="s">
        <v>411</v>
      </c>
      <c r="X324" s="12"/>
      <c r="Y324" s="14"/>
      <c r="Z324" s="10"/>
    </row>
    <row r="325" spans="1:26" ht="31" x14ac:dyDescent="0.35">
      <c r="A325" s="231"/>
      <c r="B325" s="50">
        <v>319</v>
      </c>
      <c r="C325" s="50"/>
      <c r="D325" s="81">
        <v>1</v>
      </c>
      <c r="E325" s="81"/>
      <c r="F325" s="81"/>
      <c r="G325" s="81"/>
      <c r="H325" s="98">
        <f t="shared" si="29"/>
        <v>6</v>
      </c>
      <c r="I325" s="98">
        <f t="shared" si="34"/>
        <v>14</v>
      </c>
      <c r="J325" s="98" t="str">
        <f t="shared" si="34"/>
        <v/>
      </c>
      <c r="K325" s="98" t="str">
        <f t="shared" si="34"/>
        <v/>
      </c>
      <c r="L325" s="98" t="str">
        <f t="shared" si="34"/>
        <v/>
      </c>
      <c r="M325" s="96" t="str">
        <f t="shared" si="28"/>
        <v/>
      </c>
      <c r="N325" s="70" t="str">
        <f t="shared" si="31"/>
        <v>6.14.</v>
      </c>
      <c r="O325" s="27" t="s">
        <v>9</v>
      </c>
      <c r="P325" s="227" t="str">
        <f>IF('Форма для заполнения (ОО)'!P325="","",'Форма для заполнения (ОО)'!P325)</f>
        <v/>
      </c>
      <c r="Q325" s="11"/>
      <c r="R325" s="12"/>
      <c r="S325" s="14" t="str">
        <f>'Форма для заполнения (ОО)'!S325</f>
        <v>X</v>
      </c>
      <c r="T325" s="10"/>
      <c r="U325" s="10" t="s">
        <v>496</v>
      </c>
      <c r="V325" s="14"/>
      <c r="W325" s="139" t="s">
        <v>415</v>
      </c>
      <c r="X325" s="12"/>
      <c r="Y325" s="14"/>
      <c r="Z325" s="10"/>
    </row>
    <row r="326" spans="1:26" ht="31" x14ac:dyDescent="0.35">
      <c r="A326" s="231"/>
      <c r="B326" s="50">
        <v>320</v>
      </c>
      <c r="C326" s="50"/>
      <c r="D326" s="81"/>
      <c r="E326" s="81">
        <v>1</v>
      </c>
      <c r="F326" s="81"/>
      <c r="G326" s="81"/>
      <c r="H326" s="98">
        <f t="shared" si="29"/>
        <v>6</v>
      </c>
      <c r="I326" s="98">
        <f t="shared" si="34"/>
        <v>14</v>
      </c>
      <c r="J326" s="98">
        <f t="shared" si="34"/>
        <v>1</v>
      </c>
      <c r="K326" s="98" t="str">
        <f t="shared" si="34"/>
        <v/>
      </c>
      <c r="L326" s="98" t="str">
        <f t="shared" si="34"/>
        <v/>
      </c>
      <c r="M326" s="96" t="str">
        <f t="shared" si="28"/>
        <v/>
      </c>
      <c r="N326" s="23" t="str">
        <f t="shared" si="31"/>
        <v>6.14.1.</v>
      </c>
      <c r="O326" s="130" t="s">
        <v>223</v>
      </c>
      <c r="P326" s="228"/>
      <c r="Q326" s="10" t="str">
        <f>IF('Форма для заполнения (ОО)'!Q326="","",'Форма для заполнения (ОО)'!Q326)</f>
        <v/>
      </c>
      <c r="R326" s="169" t="s">
        <v>59</v>
      </c>
      <c r="S326" s="14" t="str">
        <f>'Форма для заполнения (ОО)'!S326</f>
        <v/>
      </c>
      <c r="T326" s="10"/>
      <c r="U326" s="10" t="s">
        <v>496</v>
      </c>
      <c r="V326" s="190" t="s">
        <v>186</v>
      </c>
      <c r="W326" s="31" t="s">
        <v>411</v>
      </c>
      <c r="X326" s="12"/>
      <c r="Y326" s="14"/>
      <c r="Z326" s="10"/>
    </row>
    <row r="327" spans="1:26" ht="31" x14ac:dyDescent="0.35">
      <c r="A327" s="231"/>
      <c r="B327" s="50">
        <v>321</v>
      </c>
      <c r="C327" s="50"/>
      <c r="D327" s="81"/>
      <c r="E327" s="81">
        <v>1</v>
      </c>
      <c r="F327" s="81"/>
      <c r="G327" s="81"/>
      <c r="H327" s="98">
        <f t="shared" si="29"/>
        <v>6</v>
      </c>
      <c r="I327" s="98">
        <f t="shared" si="34"/>
        <v>14</v>
      </c>
      <c r="J327" s="98">
        <f t="shared" si="34"/>
        <v>2</v>
      </c>
      <c r="K327" s="98" t="str">
        <f t="shared" si="34"/>
        <v/>
      </c>
      <c r="L327" s="98" t="str">
        <f t="shared" si="34"/>
        <v/>
      </c>
      <c r="M327" s="96" t="str">
        <f t="shared" si="28"/>
        <v/>
      </c>
      <c r="N327" s="23" t="str">
        <f t="shared" si="31"/>
        <v>6.14.2.</v>
      </c>
      <c r="O327" s="130" t="s">
        <v>224</v>
      </c>
      <c r="P327" s="228"/>
      <c r="Q327" s="10" t="str">
        <f>IF('Форма для заполнения (ОО)'!Q327="","",'Форма для заполнения (ОО)'!Q327)</f>
        <v/>
      </c>
      <c r="R327" s="169" t="s">
        <v>59</v>
      </c>
      <c r="S327" s="14" t="str">
        <f>'Форма для заполнения (ОО)'!S327</f>
        <v/>
      </c>
      <c r="T327" s="10"/>
      <c r="U327" s="10" t="s">
        <v>496</v>
      </c>
      <c r="V327" s="190" t="s">
        <v>186</v>
      </c>
      <c r="W327" s="31" t="s">
        <v>411</v>
      </c>
      <c r="X327" s="12"/>
      <c r="Y327" s="14"/>
      <c r="Z327" s="10"/>
    </row>
    <row r="328" spans="1:26" ht="31" x14ac:dyDescent="0.35">
      <c r="A328" s="231"/>
      <c r="B328" s="50">
        <v>322</v>
      </c>
      <c r="C328" s="50"/>
      <c r="D328" s="81">
        <v>1</v>
      </c>
      <c r="E328" s="81"/>
      <c r="F328" s="81"/>
      <c r="G328" s="81"/>
      <c r="H328" s="98">
        <f t="shared" si="29"/>
        <v>6</v>
      </c>
      <c r="I328" s="98">
        <f t="shared" si="34"/>
        <v>15</v>
      </c>
      <c r="J328" s="98" t="str">
        <f t="shared" si="34"/>
        <v/>
      </c>
      <c r="K328" s="98" t="str">
        <f t="shared" si="34"/>
        <v/>
      </c>
      <c r="L328" s="98" t="str">
        <f t="shared" si="34"/>
        <v/>
      </c>
      <c r="M328" s="96" t="str">
        <f t="shared" ref="M328:M391" si="35">IF(N328=N329,"*","")</f>
        <v/>
      </c>
      <c r="N328" s="70" t="str">
        <f t="shared" si="31"/>
        <v>6.15.</v>
      </c>
      <c r="O328" s="27" t="s">
        <v>10</v>
      </c>
      <c r="P328" s="227" t="str">
        <f>IF('Форма для заполнения (ОО)'!P328="","",'Форма для заполнения (ОО)'!P328)</f>
        <v/>
      </c>
      <c r="Q328" s="11"/>
      <c r="R328" s="12"/>
      <c r="S328" s="14" t="str">
        <f>'Форма для заполнения (ОО)'!S328</f>
        <v>X</v>
      </c>
      <c r="T328" s="10"/>
      <c r="U328" s="10" t="s">
        <v>496</v>
      </c>
      <c r="V328" s="14"/>
      <c r="W328" s="31" t="s">
        <v>400</v>
      </c>
      <c r="X328" s="12"/>
      <c r="Y328" s="14"/>
      <c r="Z328" s="10"/>
    </row>
    <row r="329" spans="1:26" ht="31" x14ac:dyDescent="0.35">
      <c r="A329" s="231"/>
      <c r="B329" s="50">
        <v>323</v>
      </c>
      <c r="C329" s="50"/>
      <c r="D329" s="81"/>
      <c r="E329" s="81">
        <v>1</v>
      </c>
      <c r="F329" s="81"/>
      <c r="G329" s="81"/>
      <c r="H329" s="98">
        <f t="shared" ref="H329:H392" si="36">IF(C329="",H328,H328+1)</f>
        <v>6</v>
      </c>
      <c r="I329" s="98">
        <f t="shared" ref="I329:L344" si="37">IF(D329&lt;&gt;"",IF(I328="",1,I328+1),IF(H329&lt;&gt;H328,"",I328))</f>
        <v>15</v>
      </c>
      <c r="J329" s="98">
        <f t="shared" si="37"/>
        <v>1</v>
      </c>
      <c r="K329" s="98" t="str">
        <f t="shared" si="37"/>
        <v/>
      </c>
      <c r="L329" s="98" t="str">
        <f t="shared" si="37"/>
        <v/>
      </c>
      <c r="M329" s="96" t="str">
        <f t="shared" si="35"/>
        <v/>
      </c>
      <c r="N329" s="23" t="str">
        <f t="shared" ref="N329:N392" si="38">IF(L329&lt;&gt;"",CONCATENATE(H329,".",I329,".",J329,".",K329,".",L329,"."),IF(K329&lt;&gt;"",CONCATENATE(H329,".",I329,".",J329,".",K329,"."),IF(J329&lt;&gt;"",CONCATENATE(H329,".",I329,".",J329,"."),IF(I329&lt;&gt;"",CONCATENATE(H329,".",I329,"."),CONCATENATE(H329,".")))))</f>
        <v>6.15.1.</v>
      </c>
      <c r="O329" s="130" t="s">
        <v>223</v>
      </c>
      <c r="P329" s="228"/>
      <c r="Q329" s="10" t="str">
        <f>IF('Форма для заполнения (ОО)'!Q329="","",'Форма для заполнения (ОО)'!Q329)</f>
        <v/>
      </c>
      <c r="R329" s="169" t="s">
        <v>59</v>
      </c>
      <c r="S329" s="14" t="str">
        <f>'Форма для заполнения (ОО)'!S329</f>
        <v/>
      </c>
      <c r="T329" s="10"/>
      <c r="U329" s="10" t="s">
        <v>496</v>
      </c>
      <c r="V329" s="190" t="s">
        <v>186</v>
      </c>
      <c r="W329" s="31" t="s">
        <v>411</v>
      </c>
      <c r="X329" s="12"/>
      <c r="Y329" s="14"/>
      <c r="Z329" s="10"/>
    </row>
    <row r="330" spans="1:26" ht="31" x14ac:dyDescent="0.35">
      <c r="A330" s="231"/>
      <c r="B330" s="50">
        <v>324</v>
      </c>
      <c r="C330" s="50"/>
      <c r="D330" s="81"/>
      <c r="E330" s="81">
        <v>1</v>
      </c>
      <c r="F330" s="81"/>
      <c r="G330" s="81"/>
      <c r="H330" s="98">
        <f t="shared" si="36"/>
        <v>6</v>
      </c>
      <c r="I330" s="98">
        <f t="shared" si="37"/>
        <v>15</v>
      </c>
      <c r="J330" s="98">
        <f t="shared" si="37"/>
        <v>2</v>
      </c>
      <c r="K330" s="98" t="str">
        <f t="shared" si="37"/>
        <v/>
      </c>
      <c r="L330" s="98" t="str">
        <f t="shared" si="37"/>
        <v/>
      </c>
      <c r="M330" s="96" t="str">
        <f t="shared" si="35"/>
        <v/>
      </c>
      <c r="N330" s="23" t="str">
        <f t="shared" si="38"/>
        <v>6.15.2.</v>
      </c>
      <c r="O330" s="130" t="s">
        <v>224</v>
      </c>
      <c r="P330" s="228"/>
      <c r="Q330" s="10" t="str">
        <f>IF('Форма для заполнения (ОО)'!Q330="","",'Форма для заполнения (ОО)'!Q330)</f>
        <v/>
      </c>
      <c r="R330" s="169" t="s">
        <v>59</v>
      </c>
      <c r="S330" s="14" t="str">
        <f>'Форма для заполнения (ОО)'!S330</f>
        <v/>
      </c>
      <c r="T330" s="10"/>
      <c r="U330" s="10" t="s">
        <v>496</v>
      </c>
      <c r="V330" s="190" t="s">
        <v>186</v>
      </c>
      <c r="W330" s="31" t="s">
        <v>411</v>
      </c>
      <c r="X330" s="12"/>
      <c r="Y330" s="14"/>
      <c r="Z330" s="10"/>
    </row>
    <row r="331" spans="1:26" ht="62" x14ac:dyDescent="0.35">
      <c r="A331" s="231"/>
      <c r="B331" s="50">
        <v>325</v>
      </c>
      <c r="C331" s="50"/>
      <c r="D331" s="81">
        <v>1</v>
      </c>
      <c r="E331" s="81"/>
      <c r="F331" s="81"/>
      <c r="G331" s="81"/>
      <c r="H331" s="98">
        <f t="shared" si="36"/>
        <v>6</v>
      </c>
      <c r="I331" s="98">
        <f t="shared" si="37"/>
        <v>16</v>
      </c>
      <c r="J331" s="98" t="str">
        <f t="shared" si="37"/>
        <v/>
      </c>
      <c r="K331" s="98" t="str">
        <f t="shared" si="37"/>
        <v/>
      </c>
      <c r="L331" s="98" t="str">
        <f t="shared" si="37"/>
        <v/>
      </c>
      <c r="M331" s="96" t="str">
        <f t="shared" si="35"/>
        <v/>
      </c>
      <c r="N331" s="70" t="str">
        <f t="shared" si="38"/>
        <v>6.16.</v>
      </c>
      <c r="O331" s="27" t="s">
        <v>196</v>
      </c>
      <c r="P331" s="228"/>
      <c r="Q331" s="11"/>
      <c r="R331" s="169" t="s">
        <v>59</v>
      </c>
      <c r="S331" s="14" t="str">
        <f>'Форма для заполнения (ОО)'!S331</f>
        <v>X</v>
      </c>
      <c r="T331" s="10"/>
      <c r="U331" s="10" t="s">
        <v>496</v>
      </c>
      <c r="V331" s="31"/>
      <c r="W331" s="139" t="s">
        <v>416</v>
      </c>
      <c r="X331" s="12"/>
      <c r="Y331" s="14"/>
      <c r="Z331" s="10"/>
    </row>
    <row r="332" spans="1:26" ht="46.5" x14ac:dyDescent="0.35">
      <c r="A332" s="231"/>
      <c r="B332" s="50">
        <v>326</v>
      </c>
      <c r="C332" s="50"/>
      <c r="D332" s="81"/>
      <c r="E332" s="81">
        <v>1</v>
      </c>
      <c r="F332" s="81"/>
      <c r="G332" s="81"/>
      <c r="H332" s="98">
        <f t="shared" si="36"/>
        <v>6</v>
      </c>
      <c r="I332" s="98">
        <f t="shared" si="37"/>
        <v>16</v>
      </c>
      <c r="J332" s="98">
        <f t="shared" si="37"/>
        <v>1</v>
      </c>
      <c r="K332" s="98" t="str">
        <f t="shared" si="37"/>
        <v/>
      </c>
      <c r="L332" s="98" t="str">
        <f t="shared" si="37"/>
        <v/>
      </c>
      <c r="M332" s="135" t="str">
        <f t="shared" si="35"/>
        <v/>
      </c>
      <c r="N332" s="23" t="str">
        <f t="shared" si="38"/>
        <v>6.16.1.</v>
      </c>
      <c r="O332" s="130" t="s">
        <v>11</v>
      </c>
      <c r="P332" s="227" t="str">
        <f>IF('Форма для заполнения (ОО)'!P332="","",'Форма для заполнения (ОО)'!P332)</f>
        <v/>
      </c>
      <c r="Q332" s="10" t="str">
        <f>IF('Форма для заполнения (ОО)'!Q332="","",'Форма для заполнения (ОО)'!Q332)</f>
        <v/>
      </c>
      <c r="R332" s="169" t="s">
        <v>122</v>
      </c>
      <c r="S332" s="14" t="str">
        <f>'Форма для заполнения (ОО)'!S332</f>
        <v/>
      </c>
      <c r="T332" s="10"/>
      <c r="U332" s="10" t="s">
        <v>496</v>
      </c>
      <c r="V332" s="190" t="s">
        <v>186</v>
      </c>
      <c r="W332" s="108" t="s">
        <v>411</v>
      </c>
      <c r="X332" s="12"/>
      <c r="Y332" s="14"/>
      <c r="Z332" s="10"/>
    </row>
    <row r="333" spans="1:26" ht="46.5" x14ac:dyDescent="0.35">
      <c r="A333" s="231"/>
      <c r="B333" s="50">
        <v>327</v>
      </c>
      <c r="C333" s="50"/>
      <c r="D333" s="81"/>
      <c r="E333" s="81">
        <v>1</v>
      </c>
      <c r="F333" s="81"/>
      <c r="G333" s="81"/>
      <c r="H333" s="98">
        <f t="shared" si="36"/>
        <v>6</v>
      </c>
      <c r="I333" s="98">
        <f t="shared" si="37"/>
        <v>16</v>
      </c>
      <c r="J333" s="98">
        <f t="shared" si="37"/>
        <v>2</v>
      </c>
      <c r="K333" s="98" t="str">
        <f t="shared" si="37"/>
        <v/>
      </c>
      <c r="L333" s="98" t="str">
        <f t="shared" si="37"/>
        <v/>
      </c>
      <c r="M333" s="135" t="str">
        <f t="shared" si="35"/>
        <v/>
      </c>
      <c r="N333" s="23" t="str">
        <f t="shared" si="38"/>
        <v>6.16.2.</v>
      </c>
      <c r="O333" s="130" t="s">
        <v>12</v>
      </c>
      <c r="P333" s="227" t="str">
        <f>IF('Форма для заполнения (ОО)'!P333="","",'Форма для заполнения (ОО)'!P333)</f>
        <v/>
      </c>
      <c r="Q333" s="10" t="str">
        <f>IF('Форма для заполнения (ОО)'!Q333="","",'Форма для заполнения (ОО)'!Q333)</f>
        <v/>
      </c>
      <c r="R333" s="169" t="s">
        <v>122</v>
      </c>
      <c r="S333" s="14" t="str">
        <f>'Форма для заполнения (ОО)'!S333</f>
        <v/>
      </c>
      <c r="T333" s="10"/>
      <c r="U333" s="10" t="s">
        <v>496</v>
      </c>
      <c r="V333" s="190" t="s">
        <v>186</v>
      </c>
      <c r="W333" s="108" t="s">
        <v>411</v>
      </c>
      <c r="X333" s="12"/>
      <c r="Y333" s="14"/>
      <c r="Z333" s="10"/>
    </row>
    <row r="334" spans="1:26" ht="46.5" x14ac:dyDescent="0.35">
      <c r="A334" s="231"/>
      <c r="B334" s="50">
        <v>328</v>
      </c>
      <c r="C334" s="50"/>
      <c r="D334" s="81"/>
      <c r="E334" s="81">
        <v>1</v>
      </c>
      <c r="F334" s="81"/>
      <c r="G334" s="81"/>
      <c r="H334" s="98">
        <f t="shared" si="36"/>
        <v>6</v>
      </c>
      <c r="I334" s="98">
        <f t="shared" si="37"/>
        <v>16</v>
      </c>
      <c r="J334" s="98">
        <f t="shared" si="37"/>
        <v>3</v>
      </c>
      <c r="K334" s="98" t="str">
        <f t="shared" si="37"/>
        <v/>
      </c>
      <c r="L334" s="98" t="str">
        <f t="shared" si="37"/>
        <v/>
      </c>
      <c r="M334" s="135" t="str">
        <f t="shared" si="35"/>
        <v/>
      </c>
      <c r="N334" s="23" t="str">
        <f t="shared" si="38"/>
        <v>6.16.3.</v>
      </c>
      <c r="O334" s="130" t="s">
        <v>13</v>
      </c>
      <c r="P334" s="227" t="str">
        <f>IF('Форма для заполнения (ОО)'!P334="","",'Форма для заполнения (ОО)'!P334)</f>
        <v/>
      </c>
      <c r="Q334" s="10" t="str">
        <f>IF('Форма для заполнения (ОО)'!Q334="","",'Форма для заполнения (ОО)'!Q334)</f>
        <v/>
      </c>
      <c r="R334" s="169" t="s">
        <v>122</v>
      </c>
      <c r="S334" s="14" t="str">
        <f>'Форма для заполнения (ОО)'!S334</f>
        <v/>
      </c>
      <c r="T334" s="10"/>
      <c r="U334" s="10" t="s">
        <v>496</v>
      </c>
      <c r="V334" s="190" t="s">
        <v>186</v>
      </c>
      <c r="W334" s="108" t="s">
        <v>411</v>
      </c>
      <c r="X334" s="12"/>
      <c r="Y334" s="14"/>
      <c r="Z334" s="10"/>
    </row>
    <row r="335" spans="1:26" ht="62" x14ac:dyDescent="0.35">
      <c r="A335" s="231"/>
      <c r="B335" s="50">
        <v>329</v>
      </c>
      <c r="C335" s="50"/>
      <c r="D335" s="81">
        <v>1</v>
      </c>
      <c r="E335" s="81"/>
      <c r="F335" s="81"/>
      <c r="G335" s="81"/>
      <c r="H335" s="98">
        <f t="shared" si="36"/>
        <v>6</v>
      </c>
      <c r="I335" s="98">
        <f t="shared" si="37"/>
        <v>17</v>
      </c>
      <c r="J335" s="98" t="str">
        <f t="shared" si="37"/>
        <v/>
      </c>
      <c r="K335" s="98" t="str">
        <f t="shared" si="37"/>
        <v/>
      </c>
      <c r="L335" s="98" t="str">
        <f t="shared" si="37"/>
        <v/>
      </c>
      <c r="M335" s="96" t="str">
        <f t="shared" si="35"/>
        <v/>
      </c>
      <c r="N335" s="70" t="str">
        <f t="shared" si="38"/>
        <v>6.17.</v>
      </c>
      <c r="O335" s="27" t="s">
        <v>14</v>
      </c>
      <c r="P335" s="227" t="str">
        <f>IF('Форма для заполнения (ОО)'!P335="","",'Форма для заполнения (ОО)'!P335)</f>
        <v/>
      </c>
      <c r="Q335" s="11"/>
      <c r="R335" s="12"/>
      <c r="S335" s="14" t="str">
        <f>'Форма для заполнения (ОО)'!S335</f>
        <v>X</v>
      </c>
      <c r="T335" s="10"/>
      <c r="U335" s="10" t="s">
        <v>496</v>
      </c>
      <c r="V335" s="31"/>
      <c r="W335" s="139" t="s">
        <v>437</v>
      </c>
      <c r="X335" s="12"/>
      <c r="Y335" s="14"/>
      <c r="Z335" s="10"/>
    </row>
    <row r="336" spans="1:26" ht="31" x14ac:dyDescent="0.35">
      <c r="A336" s="231"/>
      <c r="B336" s="50">
        <v>330</v>
      </c>
      <c r="C336" s="50"/>
      <c r="D336" s="81"/>
      <c r="E336" s="81">
        <v>1</v>
      </c>
      <c r="F336" s="81"/>
      <c r="G336" s="81"/>
      <c r="H336" s="98">
        <f t="shared" si="36"/>
        <v>6</v>
      </c>
      <c r="I336" s="98">
        <f t="shared" si="37"/>
        <v>17</v>
      </c>
      <c r="J336" s="98">
        <f t="shared" si="37"/>
        <v>1</v>
      </c>
      <c r="K336" s="98" t="str">
        <f t="shared" si="37"/>
        <v/>
      </c>
      <c r="L336" s="98" t="str">
        <f t="shared" si="37"/>
        <v/>
      </c>
      <c r="M336" s="96" t="str">
        <f t="shared" si="35"/>
        <v/>
      </c>
      <c r="N336" s="23" t="str">
        <f t="shared" si="38"/>
        <v>6.17.1.</v>
      </c>
      <c r="O336" s="130" t="s">
        <v>223</v>
      </c>
      <c r="P336" s="228"/>
      <c r="Q336" s="10" t="str">
        <f>IF('Форма для заполнения (ОО)'!Q336="","",'Форма для заполнения (ОО)'!Q336)</f>
        <v/>
      </c>
      <c r="R336" s="169" t="s">
        <v>59</v>
      </c>
      <c r="S336" s="14" t="str">
        <f>'Форма для заполнения (ОО)'!S336</f>
        <v/>
      </c>
      <c r="T336" s="10"/>
      <c r="U336" s="10" t="s">
        <v>496</v>
      </c>
      <c r="V336" s="190" t="s">
        <v>186</v>
      </c>
      <c r="W336" s="108" t="s">
        <v>411</v>
      </c>
      <c r="X336" s="12"/>
      <c r="Y336" s="14"/>
      <c r="Z336" s="10"/>
    </row>
    <row r="337" spans="1:26" ht="31" x14ac:dyDescent="0.35">
      <c r="A337" s="231"/>
      <c r="B337" s="50">
        <v>331</v>
      </c>
      <c r="C337" s="50"/>
      <c r="D337" s="81"/>
      <c r="E337" s="81">
        <v>1</v>
      </c>
      <c r="F337" s="81"/>
      <c r="G337" s="81"/>
      <c r="H337" s="98">
        <f t="shared" si="36"/>
        <v>6</v>
      </c>
      <c r="I337" s="98">
        <f t="shared" si="37"/>
        <v>17</v>
      </c>
      <c r="J337" s="98">
        <f t="shared" si="37"/>
        <v>2</v>
      </c>
      <c r="K337" s="98" t="str">
        <f t="shared" si="37"/>
        <v/>
      </c>
      <c r="L337" s="98" t="str">
        <f t="shared" si="37"/>
        <v/>
      </c>
      <c r="M337" s="96" t="str">
        <f t="shared" si="35"/>
        <v/>
      </c>
      <c r="N337" s="23" t="str">
        <f t="shared" si="38"/>
        <v>6.17.2.</v>
      </c>
      <c r="O337" s="130" t="s">
        <v>224</v>
      </c>
      <c r="P337" s="228"/>
      <c r="Q337" s="10" t="str">
        <f>IF('Форма для заполнения (ОО)'!Q337="","",'Форма для заполнения (ОО)'!Q337)</f>
        <v/>
      </c>
      <c r="R337" s="169" t="s">
        <v>59</v>
      </c>
      <c r="S337" s="14" t="str">
        <f>'Форма для заполнения (ОО)'!S337</f>
        <v/>
      </c>
      <c r="T337" s="10"/>
      <c r="U337" s="10" t="s">
        <v>496</v>
      </c>
      <c r="V337" s="190" t="s">
        <v>186</v>
      </c>
      <c r="W337" s="108" t="s">
        <v>411</v>
      </c>
      <c r="X337" s="12"/>
      <c r="Y337" s="14"/>
      <c r="Z337" s="10"/>
    </row>
    <row r="338" spans="1:26" ht="45" x14ac:dyDescent="0.35">
      <c r="A338" s="231"/>
      <c r="B338" s="50">
        <v>332</v>
      </c>
      <c r="C338" s="50"/>
      <c r="D338" s="81">
        <v>1</v>
      </c>
      <c r="E338" s="81"/>
      <c r="F338" s="81"/>
      <c r="G338" s="81"/>
      <c r="H338" s="98">
        <f t="shared" si="36"/>
        <v>6</v>
      </c>
      <c r="I338" s="98">
        <f t="shared" si="37"/>
        <v>18</v>
      </c>
      <c r="J338" s="98" t="str">
        <f t="shared" si="37"/>
        <v/>
      </c>
      <c r="K338" s="98" t="str">
        <f t="shared" si="37"/>
        <v/>
      </c>
      <c r="L338" s="98" t="str">
        <f t="shared" si="37"/>
        <v/>
      </c>
      <c r="M338" s="96" t="str">
        <f t="shared" si="35"/>
        <v/>
      </c>
      <c r="N338" s="70" t="str">
        <f t="shared" si="38"/>
        <v>6.18.</v>
      </c>
      <c r="O338" s="27" t="s">
        <v>226</v>
      </c>
      <c r="P338" s="227" t="str">
        <f>IF('Форма для заполнения (ОО)'!P338="","",'Форма для заполнения (ОО)'!P338)</f>
        <v/>
      </c>
      <c r="Q338" s="11"/>
      <c r="R338" s="12"/>
      <c r="S338" s="14" t="str">
        <f>'Форма для заполнения (ОО)'!S338</f>
        <v>X</v>
      </c>
      <c r="T338" s="10"/>
      <c r="U338" s="10" t="s">
        <v>496</v>
      </c>
      <c r="V338" s="31"/>
      <c r="W338" s="139" t="s">
        <v>417</v>
      </c>
      <c r="X338" s="12"/>
      <c r="Y338" s="14"/>
      <c r="Z338" s="10"/>
    </row>
    <row r="339" spans="1:26" ht="31" x14ac:dyDescent="0.35">
      <c r="A339" s="231"/>
      <c r="B339" s="50">
        <v>333</v>
      </c>
      <c r="C339" s="50"/>
      <c r="D339" s="81"/>
      <c r="E339" s="81">
        <v>1</v>
      </c>
      <c r="F339" s="81"/>
      <c r="G339" s="81"/>
      <c r="H339" s="98">
        <f t="shared" si="36"/>
        <v>6</v>
      </c>
      <c r="I339" s="98">
        <f t="shared" si="37"/>
        <v>18</v>
      </c>
      <c r="J339" s="98">
        <f t="shared" si="37"/>
        <v>1</v>
      </c>
      <c r="K339" s="98" t="str">
        <f t="shared" si="37"/>
        <v/>
      </c>
      <c r="L339" s="98" t="str">
        <f t="shared" si="37"/>
        <v/>
      </c>
      <c r="M339" s="96" t="str">
        <f t="shared" si="35"/>
        <v/>
      </c>
      <c r="N339" s="23" t="str">
        <f t="shared" si="38"/>
        <v>6.18.1.</v>
      </c>
      <c r="O339" s="130" t="s">
        <v>223</v>
      </c>
      <c r="P339" s="228"/>
      <c r="Q339" s="10" t="str">
        <f>IF('Форма для заполнения (ОО)'!Q339="","",'Форма для заполнения (ОО)'!Q339)</f>
        <v/>
      </c>
      <c r="R339" s="169" t="s">
        <v>54</v>
      </c>
      <c r="S339" s="14" t="str">
        <f>'Форма для заполнения (ОО)'!S339</f>
        <v/>
      </c>
      <c r="T339" s="10"/>
      <c r="U339" s="10" t="s">
        <v>496</v>
      </c>
      <c r="V339" s="190" t="s">
        <v>186</v>
      </c>
      <c r="W339" s="108" t="s">
        <v>411</v>
      </c>
      <c r="X339" s="12"/>
      <c r="Y339" s="14"/>
      <c r="Z339" s="10"/>
    </row>
    <row r="340" spans="1:26" ht="31" x14ac:dyDescent="0.35">
      <c r="A340" s="231"/>
      <c r="B340" s="50">
        <v>334</v>
      </c>
      <c r="C340" s="50"/>
      <c r="D340" s="81"/>
      <c r="E340" s="81">
        <v>1</v>
      </c>
      <c r="F340" s="81"/>
      <c r="G340" s="81"/>
      <c r="H340" s="98">
        <f t="shared" si="36"/>
        <v>6</v>
      </c>
      <c r="I340" s="98">
        <f t="shared" si="37"/>
        <v>18</v>
      </c>
      <c r="J340" s="98">
        <f t="shared" si="37"/>
        <v>2</v>
      </c>
      <c r="K340" s="98" t="str">
        <f t="shared" si="37"/>
        <v/>
      </c>
      <c r="L340" s="98" t="str">
        <f t="shared" si="37"/>
        <v/>
      </c>
      <c r="M340" s="96" t="str">
        <f t="shared" si="35"/>
        <v/>
      </c>
      <c r="N340" s="23" t="str">
        <f t="shared" si="38"/>
        <v>6.18.2.</v>
      </c>
      <c r="O340" s="130" t="s">
        <v>224</v>
      </c>
      <c r="P340" s="228"/>
      <c r="Q340" s="10" t="str">
        <f>IF('Форма для заполнения (ОО)'!Q340="","",'Форма для заполнения (ОО)'!Q340)</f>
        <v/>
      </c>
      <c r="R340" s="169" t="s">
        <v>54</v>
      </c>
      <c r="S340" s="14" t="str">
        <f>'Форма для заполнения (ОО)'!S340</f>
        <v/>
      </c>
      <c r="T340" s="10"/>
      <c r="U340" s="10" t="s">
        <v>496</v>
      </c>
      <c r="V340" s="190" t="s">
        <v>186</v>
      </c>
      <c r="W340" s="108" t="s">
        <v>411</v>
      </c>
      <c r="X340" s="12"/>
      <c r="Y340" s="14"/>
      <c r="Z340" s="10"/>
    </row>
    <row r="341" spans="1:26" ht="46.5" x14ac:dyDescent="0.35">
      <c r="A341" s="231"/>
      <c r="B341" s="50">
        <v>335</v>
      </c>
      <c r="C341" s="50"/>
      <c r="D341" s="81">
        <v>1</v>
      </c>
      <c r="E341" s="81"/>
      <c r="F341" s="81"/>
      <c r="G341" s="81"/>
      <c r="H341" s="98">
        <f t="shared" si="36"/>
        <v>6</v>
      </c>
      <c r="I341" s="98">
        <f t="shared" si="37"/>
        <v>19</v>
      </c>
      <c r="J341" s="98" t="str">
        <f t="shared" si="37"/>
        <v/>
      </c>
      <c r="K341" s="98" t="str">
        <f t="shared" si="37"/>
        <v/>
      </c>
      <c r="L341" s="98" t="str">
        <f t="shared" si="37"/>
        <v/>
      </c>
      <c r="M341" s="96" t="str">
        <f t="shared" si="35"/>
        <v/>
      </c>
      <c r="N341" s="70" t="str">
        <f t="shared" si="38"/>
        <v>6.19.</v>
      </c>
      <c r="O341" s="27" t="s">
        <v>15</v>
      </c>
      <c r="P341" s="227" t="str">
        <f>IF('Форма для заполнения (ОО)'!P341="","",'Форма для заполнения (ОО)'!P341)</f>
        <v/>
      </c>
      <c r="Q341" s="11"/>
      <c r="R341" s="12"/>
      <c r="S341" s="14" t="str">
        <f>'Форма для заполнения (ОО)'!S341</f>
        <v>X</v>
      </c>
      <c r="T341" s="10"/>
      <c r="U341" s="10" t="s">
        <v>496</v>
      </c>
      <c r="V341" s="31"/>
      <c r="W341" s="139" t="s">
        <v>418</v>
      </c>
      <c r="X341" s="12"/>
      <c r="Y341" s="14"/>
      <c r="Z341" s="10"/>
    </row>
    <row r="342" spans="1:26" ht="31" x14ac:dyDescent="0.35">
      <c r="A342" s="231"/>
      <c r="B342" s="50">
        <v>336</v>
      </c>
      <c r="C342" s="50"/>
      <c r="D342" s="81"/>
      <c r="E342" s="81">
        <v>1</v>
      </c>
      <c r="F342" s="81"/>
      <c r="G342" s="81"/>
      <c r="H342" s="98">
        <f t="shared" si="36"/>
        <v>6</v>
      </c>
      <c r="I342" s="98">
        <f t="shared" si="37"/>
        <v>19</v>
      </c>
      <c r="J342" s="98">
        <f t="shared" si="37"/>
        <v>1</v>
      </c>
      <c r="K342" s="98" t="str">
        <f t="shared" si="37"/>
        <v/>
      </c>
      <c r="L342" s="98" t="str">
        <f t="shared" si="37"/>
        <v/>
      </c>
      <c r="M342" s="96" t="str">
        <f t="shared" si="35"/>
        <v/>
      </c>
      <c r="N342" s="23" t="str">
        <f t="shared" si="38"/>
        <v>6.19.1.</v>
      </c>
      <c r="O342" s="130" t="s">
        <v>223</v>
      </c>
      <c r="P342" s="228"/>
      <c r="Q342" s="10" t="str">
        <f>IF('Форма для заполнения (ОО)'!Q342="","",'Форма для заполнения (ОО)'!Q342)</f>
        <v/>
      </c>
      <c r="R342" s="169" t="s">
        <v>54</v>
      </c>
      <c r="S342" s="14" t="str">
        <f>'Форма для заполнения (ОО)'!S342</f>
        <v/>
      </c>
      <c r="T342" s="10"/>
      <c r="U342" s="10" t="s">
        <v>496</v>
      </c>
      <c r="V342" s="190" t="s">
        <v>186</v>
      </c>
      <c r="W342" s="108" t="s">
        <v>411</v>
      </c>
      <c r="X342" s="12"/>
      <c r="Y342" s="14"/>
      <c r="Z342" s="10"/>
    </row>
    <row r="343" spans="1:26" ht="31" x14ac:dyDescent="0.35">
      <c r="A343" s="231"/>
      <c r="B343" s="50">
        <v>337</v>
      </c>
      <c r="C343" s="50"/>
      <c r="D343" s="81"/>
      <c r="E343" s="81">
        <v>1</v>
      </c>
      <c r="F343" s="81"/>
      <c r="G343" s="81"/>
      <c r="H343" s="98">
        <f t="shared" si="36"/>
        <v>6</v>
      </c>
      <c r="I343" s="98">
        <f t="shared" si="37"/>
        <v>19</v>
      </c>
      <c r="J343" s="98">
        <f t="shared" si="37"/>
        <v>2</v>
      </c>
      <c r="K343" s="98" t="str">
        <f t="shared" si="37"/>
        <v/>
      </c>
      <c r="L343" s="98" t="str">
        <f t="shared" si="37"/>
        <v/>
      </c>
      <c r="M343" s="96" t="str">
        <f t="shared" si="35"/>
        <v/>
      </c>
      <c r="N343" s="23" t="str">
        <f t="shared" si="38"/>
        <v>6.19.2.</v>
      </c>
      <c r="O343" s="130" t="s">
        <v>224</v>
      </c>
      <c r="P343" s="228"/>
      <c r="Q343" s="10" t="str">
        <f>IF('Форма для заполнения (ОО)'!Q343="","",'Форма для заполнения (ОО)'!Q343)</f>
        <v/>
      </c>
      <c r="R343" s="169" t="s">
        <v>54</v>
      </c>
      <c r="S343" s="14" t="str">
        <f>'Форма для заполнения (ОО)'!S343</f>
        <v/>
      </c>
      <c r="T343" s="10"/>
      <c r="U343" s="10" t="s">
        <v>496</v>
      </c>
      <c r="V343" s="190" t="s">
        <v>186</v>
      </c>
      <c r="W343" s="108" t="s">
        <v>411</v>
      </c>
      <c r="X343" s="12"/>
      <c r="Y343" s="14"/>
      <c r="Z343" s="10"/>
    </row>
    <row r="344" spans="1:26" ht="46.5" x14ac:dyDescent="0.35">
      <c r="A344" s="231"/>
      <c r="B344" s="50">
        <v>338</v>
      </c>
      <c r="C344" s="50"/>
      <c r="D344" s="81">
        <v>1</v>
      </c>
      <c r="E344" s="81"/>
      <c r="F344" s="81"/>
      <c r="G344" s="81"/>
      <c r="H344" s="98">
        <f t="shared" si="36"/>
        <v>6</v>
      </c>
      <c r="I344" s="98">
        <f t="shared" si="37"/>
        <v>20</v>
      </c>
      <c r="J344" s="98" t="str">
        <f t="shared" si="37"/>
        <v/>
      </c>
      <c r="K344" s="98" t="str">
        <f t="shared" si="37"/>
        <v/>
      </c>
      <c r="L344" s="98" t="str">
        <f t="shared" si="37"/>
        <v/>
      </c>
      <c r="M344" s="96" t="str">
        <f t="shared" si="35"/>
        <v/>
      </c>
      <c r="N344" s="70" t="str">
        <f t="shared" si="38"/>
        <v>6.20.</v>
      </c>
      <c r="O344" s="27" t="s">
        <v>16</v>
      </c>
      <c r="P344" s="227" t="str">
        <f>IF('Форма для заполнения (ОО)'!P344="","",'Форма для заполнения (ОО)'!P344)</f>
        <v/>
      </c>
      <c r="Q344" s="11"/>
      <c r="R344" s="12"/>
      <c r="S344" s="14" t="str">
        <f>'Форма для заполнения (ОО)'!S344</f>
        <v>X</v>
      </c>
      <c r="T344" s="10"/>
      <c r="U344" s="10" t="s">
        <v>496</v>
      </c>
      <c r="V344" s="31"/>
      <c r="W344" s="139" t="s">
        <v>418</v>
      </c>
      <c r="X344" s="12"/>
      <c r="Y344" s="14"/>
      <c r="Z344" s="10"/>
    </row>
    <row r="345" spans="1:26" ht="31" x14ac:dyDescent="0.35">
      <c r="A345" s="231"/>
      <c r="B345" s="50">
        <v>339</v>
      </c>
      <c r="C345" s="50"/>
      <c r="D345" s="81"/>
      <c r="E345" s="81">
        <v>1</v>
      </c>
      <c r="F345" s="81"/>
      <c r="G345" s="81"/>
      <c r="H345" s="98">
        <f t="shared" si="36"/>
        <v>6</v>
      </c>
      <c r="I345" s="98">
        <f t="shared" ref="I345:L360" si="39">IF(D345&lt;&gt;"",IF(I344="",1,I344+1),IF(H345&lt;&gt;H344,"",I344))</f>
        <v>20</v>
      </c>
      <c r="J345" s="98">
        <f t="shared" si="39"/>
        <v>1</v>
      </c>
      <c r="K345" s="98" t="str">
        <f t="shared" si="39"/>
        <v/>
      </c>
      <c r="L345" s="98" t="str">
        <f t="shared" si="39"/>
        <v/>
      </c>
      <c r="M345" s="96" t="str">
        <f t="shared" si="35"/>
        <v/>
      </c>
      <c r="N345" s="23" t="str">
        <f t="shared" si="38"/>
        <v>6.20.1.</v>
      </c>
      <c r="O345" s="130" t="s">
        <v>223</v>
      </c>
      <c r="P345" s="228"/>
      <c r="Q345" s="10" t="str">
        <f>IF('Форма для заполнения (ОО)'!Q345="","",'Форма для заполнения (ОО)'!Q345)</f>
        <v/>
      </c>
      <c r="R345" s="169" t="s">
        <v>54</v>
      </c>
      <c r="S345" s="14" t="str">
        <f>'Форма для заполнения (ОО)'!S345</f>
        <v/>
      </c>
      <c r="T345" s="10"/>
      <c r="U345" s="10" t="s">
        <v>496</v>
      </c>
      <c r="V345" s="190" t="s">
        <v>186</v>
      </c>
      <c r="W345" s="108" t="s">
        <v>411</v>
      </c>
      <c r="X345" s="12"/>
      <c r="Y345" s="14"/>
      <c r="Z345" s="10"/>
    </row>
    <row r="346" spans="1:26" ht="31" x14ac:dyDescent="0.35">
      <c r="A346" s="231"/>
      <c r="B346" s="50">
        <v>340</v>
      </c>
      <c r="C346" s="50"/>
      <c r="D346" s="81"/>
      <c r="E346" s="81">
        <v>1</v>
      </c>
      <c r="F346" s="81"/>
      <c r="G346" s="81"/>
      <c r="H346" s="98">
        <f t="shared" si="36"/>
        <v>6</v>
      </c>
      <c r="I346" s="98">
        <f t="shared" si="39"/>
        <v>20</v>
      </c>
      <c r="J346" s="98">
        <f t="shared" si="39"/>
        <v>2</v>
      </c>
      <c r="K346" s="98" t="str">
        <f t="shared" si="39"/>
        <v/>
      </c>
      <c r="L346" s="98" t="str">
        <f t="shared" si="39"/>
        <v/>
      </c>
      <c r="M346" s="96" t="str">
        <f t="shared" si="35"/>
        <v/>
      </c>
      <c r="N346" s="23" t="str">
        <f t="shared" si="38"/>
        <v>6.20.2.</v>
      </c>
      <c r="O346" s="130" t="s">
        <v>224</v>
      </c>
      <c r="P346" s="228"/>
      <c r="Q346" s="10" t="str">
        <f>IF('Форма для заполнения (ОО)'!Q346="","",'Форма для заполнения (ОО)'!Q346)</f>
        <v/>
      </c>
      <c r="R346" s="169" t="s">
        <v>54</v>
      </c>
      <c r="S346" s="14" t="str">
        <f>'Форма для заполнения (ОО)'!S346</f>
        <v/>
      </c>
      <c r="T346" s="10"/>
      <c r="U346" s="10" t="s">
        <v>496</v>
      </c>
      <c r="V346" s="190" t="s">
        <v>186</v>
      </c>
      <c r="W346" s="108" t="s">
        <v>411</v>
      </c>
      <c r="X346" s="12"/>
      <c r="Y346" s="14"/>
      <c r="Z346" s="10"/>
    </row>
    <row r="347" spans="1:26" ht="46.5" x14ac:dyDescent="0.35">
      <c r="A347" s="231"/>
      <c r="B347" s="50">
        <v>341</v>
      </c>
      <c r="C347" s="50"/>
      <c r="D347" s="81">
        <v>1</v>
      </c>
      <c r="E347" s="81"/>
      <c r="F347" s="81"/>
      <c r="G347" s="81"/>
      <c r="H347" s="98">
        <f t="shared" si="36"/>
        <v>6</v>
      </c>
      <c r="I347" s="98">
        <f t="shared" si="39"/>
        <v>21</v>
      </c>
      <c r="J347" s="98" t="str">
        <f t="shared" si="39"/>
        <v/>
      </c>
      <c r="K347" s="98" t="str">
        <f t="shared" si="39"/>
        <v/>
      </c>
      <c r="L347" s="98" t="str">
        <f t="shared" si="39"/>
        <v/>
      </c>
      <c r="M347" s="96" t="str">
        <f t="shared" si="35"/>
        <v/>
      </c>
      <c r="N347" s="70" t="str">
        <f t="shared" si="38"/>
        <v>6.21.</v>
      </c>
      <c r="O347" s="27" t="s">
        <v>197</v>
      </c>
      <c r="P347" s="227" t="str">
        <f>IF('Форма для заполнения (ОО)'!P347="","",'Форма для заполнения (ОО)'!P347)</f>
        <v/>
      </c>
      <c r="Q347" s="11"/>
      <c r="R347" s="12"/>
      <c r="S347" s="14" t="str">
        <f>'Форма для заполнения (ОО)'!S347</f>
        <v>X</v>
      </c>
      <c r="T347" s="10"/>
      <c r="U347" s="10" t="s">
        <v>496</v>
      </c>
      <c r="V347" s="31"/>
      <c r="W347" s="139" t="s">
        <v>418</v>
      </c>
      <c r="X347" s="12"/>
      <c r="Y347" s="14"/>
      <c r="Z347" s="10"/>
    </row>
    <row r="348" spans="1:26" ht="31" x14ac:dyDescent="0.35">
      <c r="A348" s="231"/>
      <c r="B348" s="50">
        <v>342</v>
      </c>
      <c r="C348" s="50"/>
      <c r="D348" s="81"/>
      <c r="E348" s="81">
        <v>1</v>
      </c>
      <c r="F348" s="81"/>
      <c r="G348" s="81"/>
      <c r="H348" s="98">
        <f t="shared" si="36"/>
        <v>6</v>
      </c>
      <c r="I348" s="98">
        <f t="shared" si="39"/>
        <v>21</v>
      </c>
      <c r="J348" s="98">
        <f t="shared" si="39"/>
        <v>1</v>
      </c>
      <c r="K348" s="98" t="str">
        <f t="shared" si="39"/>
        <v/>
      </c>
      <c r="L348" s="98" t="str">
        <f t="shared" si="39"/>
        <v/>
      </c>
      <c r="M348" s="96" t="str">
        <f t="shared" si="35"/>
        <v/>
      </c>
      <c r="N348" s="23" t="str">
        <f t="shared" si="38"/>
        <v>6.21.1.</v>
      </c>
      <c r="O348" s="130" t="s">
        <v>223</v>
      </c>
      <c r="P348" s="228"/>
      <c r="Q348" s="10" t="str">
        <f>IF('Форма для заполнения (ОО)'!Q348="","",'Форма для заполнения (ОО)'!Q348)</f>
        <v/>
      </c>
      <c r="R348" s="169" t="s">
        <v>54</v>
      </c>
      <c r="S348" s="14" t="str">
        <f>'Форма для заполнения (ОО)'!S348</f>
        <v/>
      </c>
      <c r="T348" s="10"/>
      <c r="U348" s="10" t="s">
        <v>496</v>
      </c>
      <c r="V348" s="190" t="s">
        <v>186</v>
      </c>
      <c r="W348" s="108" t="s">
        <v>411</v>
      </c>
      <c r="X348" s="12"/>
      <c r="Y348" s="14"/>
      <c r="Z348" s="10"/>
    </row>
    <row r="349" spans="1:26" ht="31" x14ac:dyDescent="0.35">
      <c r="A349" s="231"/>
      <c r="B349" s="50">
        <v>343</v>
      </c>
      <c r="C349" s="50"/>
      <c r="D349" s="81"/>
      <c r="E349" s="81">
        <v>1</v>
      </c>
      <c r="F349" s="81"/>
      <c r="G349" s="81"/>
      <c r="H349" s="98">
        <f t="shared" si="36"/>
        <v>6</v>
      </c>
      <c r="I349" s="98">
        <f t="shared" si="39"/>
        <v>21</v>
      </c>
      <c r="J349" s="98">
        <f t="shared" si="39"/>
        <v>2</v>
      </c>
      <c r="K349" s="98" t="str">
        <f t="shared" si="39"/>
        <v/>
      </c>
      <c r="L349" s="98" t="str">
        <f t="shared" si="39"/>
        <v/>
      </c>
      <c r="M349" s="96" t="str">
        <f t="shared" si="35"/>
        <v/>
      </c>
      <c r="N349" s="23" t="str">
        <f t="shared" si="38"/>
        <v>6.21.2.</v>
      </c>
      <c r="O349" s="130" t="s">
        <v>224</v>
      </c>
      <c r="P349" s="228"/>
      <c r="Q349" s="10" t="str">
        <f>IF('Форма для заполнения (ОО)'!Q349="","",'Форма для заполнения (ОО)'!Q349)</f>
        <v/>
      </c>
      <c r="R349" s="169" t="s">
        <v>54</v>
      </c>
      <c r="S349" s="14" t="str">
        <f>'Форма для заполнения (ОО)'!S349</f>
        <v/>
      </c>
      <c r="T349" s="10"/>
      <c r="U349" s="10" t="s">
        <v>496</v>
      </c>
      <c r="V349" s="190" t="s">
        <v>186</v>
      </c>
      <c r="W349" s="108" t="s">
        <v>411</v>
      </c>
      <c r="X349" s="12"/>
      <c r="Y349" s="14"/>
      <c r="Z349" s="10"/>
    </row>
    <row r="350" spans="1:26" ht="46.5" x14ac:dyDescent="0.35">
      <c r="A350" s="231"/>
      <c r="B350" s="50">
        <v>344</v>
      </c>
      <c r="C350" s="50"/>
      <c r="D350" s="81">
        <v>1</v>
      </c>
      <c r="E350" s="81"/>
      <c r="F350" s="81"/>
      <c r="G350" s="81"/>
      <c r="H350" s="98">
        <f t="shared" si="36"/>
        <v>6</v>
      </c>
      <c r="I350" s="98">
        <f t="shared" si="39"/>
        <v>22</v>
      </c>
      <c r="J350" s="98" t="str">
        <f t="shared" si="39"/>
        <v/>
      </c>
      <c r="K350" s="98" t="str">
        <f t="shared" si="39"/>
        <v/>
      </c>
      <c r="L350" s="98" t="str">
        <f t="shared" si="39"/>
        <v/>
      </c>
      <c r="M350" s="96" t="str">
        <f t="shared" si="35"/>
        <v/>
      </c>
      <c r="N350" s="70" t="str">
        <f t="shared" si="38"/>
        <v>6.22.</v>
      </c>
      <c r="O350" s="27" t="s">
        <v>17</v>
      </c>
      <c r="P350" s="227" t="str">
        <f>IF('Форма для заполнения (ОО)'!P350="","",'Форма для заполнения (ОО)'!P350)</f>
        <v/>
      </c>
      <c r="Q350" s="11"/>
      <c r="R350" s="12"/>
      <c r="S350" s="14" t="str">
        <f>'Форма для заполнения (ОО)'!S350</f>
        <v>X</v>
      </c>
      <c r="T350" s="10"/>
      <c r="U350" s="10" t="s">
        <v>496</v>
      </c>
      <c r="V350" s="31"/>
      <c r="W350" s="139" t="s">
        <v>418</v>
      </c>
      <c r="X350" s="12"/>
      <c r="Y350" s="14"/>
      <c r="Z350" s="10"/>
    </row>
    <row r="351" spans="1:26" ht="31" x14ac:dyDescent="0.35">
      <c r="A351" s="231"/>
      <c r="B351" s="50">
        <v>345</v>
      </c>
      <c r="C351" s="50"/>
      <c r="D351" s="81"/>
      <c r="E351" s="81">
        <v>1</v>
      </c>
      <c r="F351" s="81"/>
      <c r="G351" s="81"/>
      <c r="H351" s="98">
        <f t="shared" si="36"/>
        <v>6</v>
      </c>
      <c r="I351" s="98">
        <f t="shared" si="39"/>
        <v>22</v>
      </c>
      <c r="J351" s="98">
        <f t="shared" si="39"/>
        <v>1</v>
      </c>
      <c r="K351" s="98" t="str">
        <f t="shared" si="39"/>
        <v/>
      </c>
      <c r="L351" s="98" t="str">
        <f t="shared" si="39"/>
        <v/>
      </c>
      <c r="M351" s="96" t="str">
        <f t="shared" si="35"/>
        <v/>
      </c>
      <c r="N351" s="23" t="str">
        <f t="shared" si="38"/>
        <v>6.22.1.</v>
      </c>
      <c r="O351" s="130" t="s">
        <v>223</v>
      </c>
      <c r="P351" s="228"/>
      <c r="Q351" s="10" t="str">
        <f>IF('Форма для заполнения (ОО)'!Q351="","",'Форма для заполнения (ОО)'!Q351)</f>
        <v/>
      </c>
      <c r="R351" s="169" t="s">
        <v>54</v>
      </c>
      <c r="S351" s="14" t="str">
        <f>'Форма для заполнения (ОО)'!S351</f>
        <v/>
      </c>
      <c r="T351" s="10"/>
      <c r="U351" s="10" t="s">
        <v>496</v>
      </c>
      <c r="V351" s="190" t="s">
        <v>186</v>
      </c>
      <c r="W351" s="108" t="s">
        <v>411</v>
      </c>
      <c r="X351" s="12"/>
      <c r="Y351" s="14"/>
      <c r="Z351" s="10"/>
    </row>
    <row r="352" spans="1:26" ht="31" x14ac:dyDescent="0.35">
      <c r="A352" s="231"/>
      <c r="B352" s="50">
        <v>346</v>
      </c>
      <c r="C352" s="50"/>
      <c r="D352" s="81"/>
      <c r="E352" s="81">
        <v>1</v>
      </c>
      <c r="F352" s="81"/>
      <c r="G352" s="81"/>
      <c r="H352" s="98">
        <f t="shared" si="36"/>
        <v>6</v>
      </c>
      <c r="I352" s="98">
        <f t="shared" si="39"/>
        <v>22</v>
      </c>
      <c r="J352" s="98">
        <f t="shared" si="39"/>
        <v>2</v>
      </c>
      <c r="K352" s="98" t="str">
        <f t="shared" si="39"/>
        <v/>
      </c>
      <c r="L352" s="98" t="str">
        <f t="shared" si="39"/>
        <v/>
      </c>
      <c r="M352" s="96" t="str">
        <f t="shared" si="35"/>
        <v/>
      </c>
      <c r="N352" s="23" t="str">
        <f t="shared" si="38"/>
        <v>6.22.2.</v>
      </c>
      <c r="O352" s="130" t="s">
        <v>224</v>
      </c>
      <c r="P352" s="228"/>
      <c r="Q352" s="10" t="str">
        <f>IF('Форма для заполнения (ОО)'!Q352="","",'Форма для заполнения (ОО)'!Q352)</f>
        <v/>
      </c>
      <c r="R352" s="169" t="s">
        <v>54</v>
      </c>
      <c r="S352" s="14" t="str">
        <f>'Форма для заполнения (ОО)'!S352</f>
        <v/>
      </c>
      <c r="T352" s="10"/>
      <c r="U352" s="10" t="s">
        <v>496</v>
      </c>
      <c r="V352" s="190" t="s">
        <v>186</v>
      </c>
      <c r="W352" s="108" t="s">
        <v>411</v>
      </c>
      <c r="X352" s="12"/>
      <c r="Y352" s="14"/>
      <c r="Z352" s="10"/>
    </row>
    <row r="353" spans="1:26" ht="46.5" x14ac:dyDescent="0.35">
      <c r="A353" s="231"/>
      <c r="B353" s="50">
        <v>347</v>
      </c>
      <c r="C353" s="50"/>
      <c r="D353" s="81">
        <v>1</v>
      </c>
      <c r="E353" s="81"/>
      <c r="F353" s="81"/>
      <c r="G353" s="81"/>
      <c r="H353" s="98">
        <f t="shared" si="36"/>
        <v>6</v>
      </c>
      <c r="I353" s="98">
        <f t="shared" si="39"/>
        <v>23</v>
      </c>
      <c r="J353" s="98" t="str">
        <f t="shared" si="39"/>
        <v/>
      </c>
      <c r="K353" s="98" t="str">
        <f t="shared" si="39"/>
        <v/>
      </c>
      <c r="L353" s="98" t="str">
        <f t="shared" si="39"/>
        <v/>
      </c>
      <c r="M353" s="96" t="str">
        <f t="shared" si="35"/>
        <v/>
      </c>
      <c r="N353" s="70" t="str">
        <f t="shared" si="38"/>
        <v>6.23.</v>
      </c>
      <c r="O353" s="27" t="s">
        <v>18</v>
      </c>
      <c r="P353" s="227" t="str">
        <f>IF('Форма для заполнения (ОО)'!P353="","",'Форма для заполнения (ОО)'!P353)</f>
        <v/>
      </c>
      <c r="Q353" s="11"/>
      <c r="R353" s="12"/>
      <c r="S353" s="14" t="str">
        <f>'Форма для заполнения (ОО)'!S353</f>
        <v>X</v>
      </c>
      <c r="T353" s="10"/>
      <c r="U353" s="10" t="s">
        <v>496</v>
      </c>
      <c r="V353" s="31"/>
      <c r="W353" s="139" t="s">
        <v>418</v>
      </c>
      <c r="X353" s="12"/>
      <c r="Y353" s="14"/>
      <c r="Z353" s="10"/>
    </row>
    <row r="354" spans="1:26" ht="31" x14ac:dyDescent="0.35">
      <c r="A354" s="231"/>
      <c r="B354" s="50">
        <v>348</v>
      </c>
      <c r="C354" s="50"/>
      <c r="D354" s="81"/>
      <c r="E354" s="81">
        <v>1</v>
      </c>
      <c r="F354" s="81"/>
      <c r="G354" s="81"/>
      <c r="H354" s="98">
        <f t="shared" si="36"/>
        <v>6</v>
      </c>
      <c r="I354" s="98">
        <f t="shared" si="39"/>
        <v>23</v>
      </c>
      <c r="J354" s="98">
        <f t="shared" si="39"/>
        <v>1</v>
      </c>
      <c r="K354" s="98" t="str">
        <f t="shared" si="39"/>
        <v/>
      </c>
      <c r="L354" s="98" t="str">
        <f t="shared" si="39"/>
        <v/>
      </c>
      <c r="M354" s="96" t="str">
        <f t="shared" si="35"/>
        <v/>
      </c>
      <c r="N354" s="23" t="str">
        <f t="shared" si="38"/>
        <v>6.23.1.</v>
      </c>
      <c r="O354" s="130" t="s">
        <v>223</v>
      </c>
      <c r="P354" s="228"/>
      <c r="Q354" s="10" t="str">
        <f>IF('Форма для заполнения (ОО)'!Q354="","",'Форма для заполнения (ОО)'!Q354)</f>
        <v/>
      </c>
      <c r="R354" s="169" t="s">
        <v>59</v>
      </c>
      <c r="S354" s="14" t="str">
        <f>'Форма для заполнения (ОО)'!S354</f>
        <v/>
      </c>
      <c r="T354" s="10"/>
      <c r="U354" s="10" t="s">
        <v>496</v>
      </c>
      <c r="V354" s="190" t="s">
        <v>186</v>
      </c>
      <c r="W354" s="108" t="s">
        <v>411</v>
      </c>
      <c r="X354" s="12"/>
      <c r="Y354" s="14"/>
      <c r="Z354" s="10"/>
    </row>
    <row r="355" spans="1:26" ht="31" x14ac:dyDescent="0.35">
      <c r="A355" s="231"/>
      <c r="B355" s="50">
        <v>349</v>
      </c>
      <c r="C355" s="50"/>
      <c r="D355" s="81"/>
      <c r="E355" s="81">
        <v>1</v>
      </c>
      <c r="F355" s="81"/>
      <c r="G355" s="81"/>
      <c r="H355" s="98">
        <f t="shared" si="36"/>
        <v>6</v>
      </c>
      <c r="I355" s="98">
        <f t="shared" si="39"/>
        <v>23</v>
      </c>
      <c r="J355" s="98">
        <f t="shared" si="39"/>
        <v>2</v>
      </c>
      <c r="K355" s="98" t="str">
        <f t="shared" si="39"/>
        <v/>
      </c>
      <c r="L355" s="98" t="str">
        <f t="shared" si="39"/>
        <v/>
      </c>
      <c r="M355" s="96" t="str">
        <f t="shared" si="35"/>
        <v/>
      </c>
      <c r="N355" s="23" t="str">
        <f t="shared" si="38"/>
        <v>6.23.2.</v>
      </c>
      <c r="O355" s="130" t="s">
        <v>224</v>
      </c>
      <c r="P355" s="228"/>
      <c r="Q355" s="10" t="str">
        <f>IF('Форма для заполнения (ОО)'!Q355="","",'Форма для заполнения (ОО)'!Q355)</f>
        <v/>
      </c>
      <c r="R355" s="169" t="s">
        <v>59</v>
      </c>
      <c r="S355" s="14" t="str">
        <f>'Форма для заполнения (ОО)'!S355</f>
        <v/>
      </c>
      <c r="T355" s="10"/>
      <c r="U355" s="10" t="s">
        <v>496</v>
      </c>
      <c r="V355" s="190" t="s">
        <v>186</v>
      </c>
      <c r="W355" s="108" t="s">
        <v>411</v>
      </c>
      <c r="X355" s="12"/>
      <c r="Y355" s="14"/>
      <c r="Z355" s="10"/>
    </row>
    <row r="356" spans="1:26" ht="46.5" x14ac:dyDescent="0.35">
      <c r="A356" s="231"/>
      <c r="B356" s="50">
        <v>350</v>
      </c>
      <c r="C356" s="50"/>
      <c r="D356" s="81">
        <v>1</v>
      </c>
      <c r="E356" s="81"/>
      <c r="F356" s="81"/>
      <c r="G356" s="81"/>
      <c r="H356" s="98">
        <f t="shared" si="36"/>
        <v>6</v>
      </c>
      <c r="I356" s="98">
        <f t="shared" si="39"/>
        <v>24</v>
      </c>
      <c r="J356" s="98" t="str">
        <f t="shared" si="39"/>
        <v/>
      </c>
      <c r="K356" s="98" t="str">
        <f t="shared" si="39"/>
        <v/>
      </c>
      <c r="L356" s="98" t="str">
        <f t="shared" si="39"/>
        <v/>
      </c>
      <c r="M356" s="96" t="str">
        <f t="shared" si="35"/>
        <v/>
      </c>
      <c r="N356" s="70" t="str">
        <f t="shared" si="38"/>
        <v>6.24.</v>
      </c>
      <c r="O356" s="27" t="s">
        <v>19</v>
      </c>
      <c r="P356" s="227" t="str">
        <f>IF('Форма для заполнения (ОО)'!P356="","",'Форма для заполнения (ОО)'!P356)</f>
        <v/>
      </c>
      <c r="Q356" s="11"/>
      <c r="R356" s="12"/>
      <c r="S356" s="14" t="str">
        <f>'Форма для заполнения (ОО)'!S356</f>
        <v>X</v>
      </c>
      <c r="T356" s="10"/>
      <c r="U356" s="10" t="s">
        <v>496</v>
      </c>
      <c r="V356" s="31"/>
      <c r="W356" s="139" t="s">
        <v>418</v>
      </c>
      <c r="X356" s="12"/>
      <c r="Y356" s="14"/>
      <c r="Z356" s="10"/>
    </row>
    <row r="357" spans="1:26" ht="31" x14ac:dyDescent="0.35">
      <c r="A357" s="231"/>
      <c r="B357" s="50">
        <v>351</v>
      </c>
      <c r="C357" s="50"/>
      <c r="D357" s="81"/>
      <c r="E357" s="81">
        <v>1</v>
      </c>
      <c r="F357" s="81"/>
      <c r="G357" s="81"/>
      <c r="H357" s="98">
        <f t="shared" si="36"/>
        <v>6</v>
      </c>
      <c r="I357" s="98">
        <f t="shared" si="39"/>
        <v>24</v>
      </c>
      <c r="J357" s="98">
        <f t="shared" si="39"/>
        <v>1</v>
      </c>
      <c r="K357" s="98" t="str">
        <f t="shared" si="39"/>
        <v/>
      </c>
      <c r="L357" s="98" t="str">
        <f t="shared" si="39"/>
        <v/>
      </c>
      <c r="M357" s="96" t="str">
        <f t="shared" si="35"/>
        <v/>
      </c>
      <c r="N357" s="23" t="str">
        <f t="shared" si="38"/>
        <v>6.24.1.</v>
      </c>
      <c r="O357" s="130" t="s">
        <v>223</v>
      </c>
      <c r="P357" s="228"/>
      <c r="Q357" s="10" t="str">
        <f>IF('Форма для заполнения (ОО)'!Q357="","",'Форма для заполнения (ОО)'!Q357)</f>
        <v/>
      </c>
      <c r="R357" s="169" t="s">
        <v>59</v>
      </c>
      <c r="S357" s="14" t="str">
        <f>'Форма для заполнения (ОО)'!S357</f>
        <v/>
      </c>
      <c r="T357" s="10"/>
      <c r="U357" s="10" t="s">
        <v>496</v>
      </c>
      <c r="V357" s="190" t="s">
        <v>186</v>
      </c>
      <c r="W357" s="108" t="s">
        <v>411</v>
      </c>
      <c r="X357" s="12"/>
      <c r="Y357" s="14"/>
      <c r="Z357" s="10"/>
    </row>
    <row r="358" spans="1:26" ht="31" x14ac:dyDescent="0.35">
      <c r="A358" s="231"/>
      <c r="B358" s="50">
        <v>352</v>
      </c>
      <c r="C358" s="50"/>
      <c r="D358" s="81"/>
      <c r="E358" s="81">
        <v>1</v>
      </c>
      <c r="F358" s="81"/>
      <c r="G358" s="81"/>
      <c r="H358" s="98">
        <f t="shared" si="36"/>
        <v>6</v>
      </c>
      <c r="I358" s="98">
        <f t="shared" si="39"/>
        <v>24</v>
      </c>
      <c r="J358" s="98">
        <f t="shared" si="39"/>
        <v>2</v>
      </c>
      <c r="K358" s="98" t="str">
        <f t="shared" si="39"/>
        <v/>
      </c>
      <c r="L358" s="98" t="str">
        <f t="shared" si="39"/>
        <v/>
      </c>
      <c r="M358" s="96" t="str">
        <f t="shared" si="35"/>
        <v/>
      </c>
      <c r="N358" s="23" t="str">
        <f t="shared" si="38"/>
        <v>6.24.2.</v>
      </c>
      <c r="O358" s="130" t="s">
        <v>224</v>
      </c>
      <c r="P358" s="228"/>
      <c r="Q358" s="10" t="str">
        <f>IF('Форма для заполнения (ОО)'!Q358="","",'Форма для заполнения (ОО)'!Q358)</f>
        <v/>
      </c>
      <c r="R358" s="169" t="s">
        <v>59</v>
      </c>
      <c r="S358" s="14" t="str">
        <f>'Форма для заполнения (ОО)'!S358</f>
        <v/>
      </c>
      <c r="T358" s="10"/>
      <c r="U358" s="10" t="s">
        <v>496</v>
      </c>
      <c r="V358" s="190" t="s">
        <v>186</v>
      </c>
      <c r="W358" s="108" t="s">
        <v>411</v>
      </c>
      <c r="X358" s="12"/>
      <c r="Y358" s="14"/>
      <c r="Z358" s="10"/>
    </row>
    <row r="359" spans="1:26" ht="46.5" x14ac:dyDescent="0.35">
      <c r="A359" s="231"/>
      <c r="B359" s="50">
        <v>353</v>
      </c>
      <c r="C359" s="50"/>
      <c r="D359" s="81">
        <v>1</v>
      </c>
      <c r="E359" s="81"/>
      <c r="F359" s="81"/>
      <c r="G359" s="81"/>
      <c r="H359" s="98">
        <f t="shared" si="36"/>
        <v>6</v>
      </c>
      <c r="I359" s="98">
        <f t="shared" si="39"/>
        <v>25</v>
      </c>
      <c r="J359" s="98" t="str">
        <f t="shared" si="39"/>
        <v/>
      </c>
      <c r="K359" s="98" t="str">
        <f t="shared" si="39"/>
        <v/>
      </c>
      <c r="L359" s="98" t="str">
        <f t="shared" si="39"/>
        <v/>
      </c>
      <c r="M359" s="96" t="str">
        <f t="shared" si="35"/>
        <v/>
      </c>
      <c r="N359" s="70" t="str">
        <f t="shared" si="38"/>
        <v>6.25.</v>
      </c>
      <c r="O359" s="27" t="s">
        <v>227</v>
      </c>
      <c r="P359" s="227" t="str">
        <f>IF('Форма для заполнения (ОО)'!P359="","",'Форма для заполнения (ОО)'!P359)</f>
        <v/>
      </c>
      <c r="Q359" s="11"/>
      <c r="R359" s="169" t="s">
        <v>484</v>
      </c>
      <c r="S359" s="14" t="str">
        <f>'Форма для заполнения (ОО)'!S359</f>
        <v>X</v>
      </c>
      <c r="T359" s="10"/>
      <c r="U359" s="10" t="s">
        <v>496</v>
      </c>
      <c r="V359" s="31"/>
      <c r="W359" s="139" t="s">
        <v>418</v>
      </c>
      <c r="X359" s="12"/>
      <c r="Y359" s="14"/>
      <c r="Z359" s="10"/>
    </row>
    <row r="360" spans="1:26" ht="31" x14ac:dyDescent="0.35">
      <c r="A360" s="231"/>
      <c r="B360" s="50">
        <v>354</v>
      </c>
      <c r="C360" s="50"/>
      <c r="D360" s="81"/>
      <c r="E360" s="81">
        <v>1</v>
      </c>
      <c r="F360" s="81"/>
      <c r="G360" s="81"/>
      <c r="H360" s="98">
        <f t="shared" si="36"/>
        <v>6</v>
      </c>
      <c r="I360" s="98">
        <f t="shared" si="39"/>
        <v>25</v>
      </c>
      <c r="J360" s="98">
        <f t="shared" si="39"/>
        <v>1</v>
      </c>
      <c r="K360" s="98" t="str">
        <f t="shared" si="39"/>
        <v/>
      </c>
      <c r="L360" s="98" t="str">
        <f t="shared" si="39"/>
        <v/>
      </c>
      <c r="M360" s="96" t="str">
        <f t="shared" si="35"/>
        <v/>
      </c>
      <c r="N360" s="23" t="str">
        <f t="shared" si="38"/>
        <v>6.25.1.</v>
      </c>
      <c r="O360" s="130" t="s">
        <v>223</v>
      </c>
      <c r="P360" s="228"/>
      <c r="Q360" s="10" t="str">
        <f>IF('Форма для заполнения (ОО)'!Q360="","",'Форма для заполнения (ОО)'!Q360)</f>
        <v/>
      </c>
      <c r="R360" s="169" t="s">
        <v>54</v>
      </c>
      <c r="S360" s="14" t="str">
        <f>'Форма для заполнения (ОО)'!S360</f>
        <v/>
      </c>
      <c r="T360" s="10"/>
      <c r="U360" s="10" t="s">
        <v>496</v>
      </c>
      <c r="V360" s="190" t="s">
        <v>186</v>
      </c>
      <c r="W360" s="108" t="s">
        <v>411</v>
      </c>
      <c r="X360" s="12"/>
      <c r="Y360" s="14"/>
      <c r="Z360" s="10"/>
    </row>
    <row r="361" spans="1:26" ht="31" x14ac:dyDescent="0.35">
      <c r="A361" s="231"/>
      <c r="B361" s="50">
        <v>355</v>
      </c>
      <c r="C361" s="50"/>
      <c r="D361" s="81"/>
      <c r="E361" s="81">
        <v>1</v>
      </c>
      <c r="F361" s="81"/>
      <c r="G361" s="81"/>
      <c r="H361" s="98">
        <f t="shared" si="36"/>
        <v>6</v>
      </c>
      <c r="I361" s="98">
        <f t="shared" ref="I361:L376" si="40">IF(D361&lt;&gt;"",IF(I360="",1,I360+1),IF(H361&lt;&gt;H360,"",I360))</f>
        <v>25</v>
      </c>
      <c r="J361" s="98">
        <f t="shared" si="40"/>
        <v>2</v>
      </c>
      <c r="K361" s="98" t="str">
        <f t="shared" si="40"/>
        <v/>
      </c>
      <c r="L361" s="98" t="str">
        <f t="shared" si="40"/>
        <v/>
      </c>
      <c r="M361" s="96" t="str">
        <f t="shared" si="35"/>
        <v/>
      </c>
      <c r="N361" s="23" t="str">
        <f t="shared" si="38"/>
        <v>6.25.2.</v>
      </c>
      <c r="O361" s="130" t="s">
        <v>224</v>
      </c>
      <c r="P361" s="228"/>
      <c r="Q361" s="10" t="str">
        <f>IF('Форма для заполнения (ОО)'!Q361="","",'Форма для заполнения (ОО)'!Q361)</f>
        <v/>
      </c>
      <c r="R361" s="169" t="s">
        <v>54</v>
      </c>
      <c r="S361" s="14" t="str">
        <f>'Форма для заполнения (ОО)'!S361</f>
        <v/>
      </c>
      <c r="T361" s="10"/>
      <c r="U361" s="10" t="s">
        <v>496</v>
      </c>
      <c r="V361" s="190" t="s">
        <v>186</v>
      </c>
      <c r="W361" s="108" t="s">
        <v>411</v>
      </c>
      <c r="X361" s="12"/>
      <c r="Y361" s="14"/>
      <c r="Z361" s="10"/>
    </row>
    <row r="362" spans="1:26" ht="46.5" x14ac:dyDescent="0.35">
      <c r="A362" s="231"/>
      <c r="B362" s="50">
        <v>356</v>
      </c>
      <c r="C362" s="50"/>
      <c r="D362" s="81">
        <v>1</v>
      </c>
      <c r="E362" s="81"/>
      <c r="F362" s="81"/>
      <c r="G362" s="81"/>
      <c r="H362" s="98">
        <f t="shared" si="36"/>
        <v>6</v>
      </c>
      <c r="I362" s="98">
        <f t="shared" si="40"/>
        <v>26</v>
      </c>
      <c r="J362" s="98" t="str">
        <f t="shared" si="40"/>
        <v/>
      </c>
      <c r="K362" s="98" t="str">
        <f t="shared" si="40"/>
        <v/>
      </c>
      <c r="L362" s="98" t="str">
        <f t="shared" si="40"/>
        <v/>
      </c>
      <c r="M362" s="96" t="str">
        <f t="shared" si="35"/>
        <v/>
      </c>
      <c r="N362" s="70" t="str">
        <f t="shared" si="38"/>
        <v>6.26.</v>
      </c>
      <c r="O362" s="27" t="s">
        <v>20</v>
      </c>
      <c r="P362" s="227" t="str">
        <f>IF('Форма для заполнения (ОО)'!P362="","",'Форма для заполнения (ОО)'!P362)</f>
        <v/>
      </c>
      <c r="Q362" s="11"/>
      <c r="R362" s="12"/>
      <c r="S362" s="14" t="str">
        <f>'Форма для заполнения (ОО)'!S362</f>
        <v>X</v>
      </c>
      <c r="T362" s="10"/>
      <c r="U362" s="10" t="s">
        <v>496</v>
      </c>
      <c r="V362" s="31"/>
      <c r="W362" s="139" t="s">
        <v>419</v>
      </c>
      <c r="X362" s="12"/>
      <c r="Y362" s="14"/>
      <c r="Z362" s="10"/>
    </row>
    <row r="363" spans="1:26" ht="31" x14ac:dyDescent="0.35">
      <c r="A363" s="231"/>
      <c r="B363" s="50">
        <v>357</v>
      </c>
      <c r="C363" s="50"/>
      <c r="D363" s="81"/>
      <c r="E363" s="81">
        <v>1</v>
      </c>
      <c r="F363" s="81"/>
      <c r="G363" s="81"/>
      <c r="H363" s="98">
        <f t="shared" si="36"/>
        <v>6</v>
      </c>
      <c r="I363" s="98">
        <f t="shared" si="40"/>
        <v>26</v>
      </c>
      <c r="J363" s="98">
        <f t="shared" si="40"/>
        <v>1</v>
      </c>
      <c r="K363" s="98" t="str">
        <f t="shared" si="40"/>
        <v/>
      </c>
      <c r="L363" s="98" t="str">
        <f t="shared" si="40"/>
        <v/>
      </c>
      <c r="M363" s="96" t="str">
        <f t="shared" si="35"/>
        <v/>
      </c>
      <c r="N363" s="23" t="str">
        <f t="shared" si="38"/>
        <v>6.26.1.</v>
      </c>
      <c r="O363" s="130" t="s">
        <v>223</v>
      </c>
      <c r="P363" s="228"/>
      <c r="Q363" s="10" t="str">
        <f>IF('Форма для заполнения (ОО)'!Q363="","",'Форма для заполнения (ОО)'!Q363)</f>
        <v/>
      </c>
      <c r="R363" s="169" t="s">
        <v>54</v>
      </c>
      <c r="S363" s="14" t="str">
        <f>'Форма для заполнения (ОО)'!S363</f>
        <v/>
      </c>
      <c r="T363" s="10"/>
      <c r="U363" s="10" t="s">
        <v>496</v>
      </c>
      <c r="V363" s="190" t="s">
        <v>186</v>
      </c>
      <c r="W363" s="108" t="s">
        <v>411</v>
      </c>
      <c r="X363" s="12"/>
      <c r="Y363" s="14"/>
      <c r="Z363" s="10"/>
    </row>
    <row r="364" spans="1:26" ht="31" x14ac:dyDescent="0.35">
      <c r="A364" s="231"/>
      <c r="B364" s="50">
        <v>358</v>
      </c>
      <c r="C364" s="50"/>
      <c r="D364" s="81"/>
      <c r="E364" s="81">
        <v>1</v>
      </c>
      <c r="F364" s="81"/>
      <c r="G364" s="81"/>
      <c r="H364" s="98">
        <f t="shared" si="36"/>
        <v>6</v>
      </c>
      <c r="I364" s="98">
        <f t="shared" si="40"/>
        <v>26</v>
      </c>
      <c r="J364" s="98">
        <f t="shared" si="40"/>
        <v>2</v>
      </c>
      <c r="K364" s="98" t="str">
        <f t="shared" si="40"/>
        <v/>
      </c>
      <c r="L364" s="98" t="str">
        <f t="shared" si="40"/>
        <v/>
      </c>
      <c r="M364" s="96" t="str">
        <f t="shared" si="35"/>
        <v/>
      </c>
      <c r="N364" s="23" t="str">
        <f t="shared" si="38"/>
        <v>6.26.2.</v>
      </c>
      <c r="O364" s="130" t="s">
        <v>224</v>
      </c>
      <c r="P364" s="228"/>
      <c r="Q364" s="10" t="str">
        <f>IF('Форма для заполнения (ОО)'!Q364="","",'Форма для заполнения (ОО)'!Q364)</f>
        <v/>
      </c>
      <c r="R364" s="169" t="s">
        <v>54</v>
      </c>
      <c r="S364" s="14" t="str">
        <f>'Форма для заполнения (ОО)'!S364</f>
        <v/>
      </c>
      <c r="T364" s="10"/>
      <c r="U364" s="10" t="s">
        <v>496</v>
      </c>
      <c r="V364" s="190" t="s">
        <v>186</v>
      </c>
      <c r="W364" s="108" t="s">
        <v>411</v>
      </c>
      <c r="X364" s="12"/>
      <c r="Y364" s="14"/>
      <c r="Z364" s="10"/>
    </row>
    <row r="365" spans="1:26" ht="46.5" x14ac:dyDescent="0.35">
      <c r="A365" s="231"/>
      <c r="B365" s="50">
        <v>359</v>
      </c>
      <c r="C365" s="50"/>
      <c r="D365" s="81">
        <v>1</v>
      </c>
      <c r="E365" s="81"/>
      <c r="F365" s="81"/>
      <c r="G365" s="81"/>
      <c r="H365" s="98">
        <f t="shared" si="36"/>
        <v>6</v>
      </c>
      <c r="I365" s="98">
        <f t="shared" si="40"/>
        <v>27</v>
      </c>
      <c r="J365" s="98" t="str">
        <f t="shared" si="40"/>
        <v/>
      </c>
      <c r="K365" s="98" t="str">
        <f t="shared" si="40"/>
        <v/>
      </c>
      <c r="L365" s="98" t="str">
        <f t="shared" si="40"/>
        <v/>
      </c>
      <c r="M365" s="96" t="str">
        <f t="shared" si="35"/>
        <v/>
      </c>
      <c r="N365" s="70" t="str">
        <f t="shared" si="38"/>
        <v>6.27.</v>
      </c>
      <c r="O365" s="27" t="s">
        <v>21</v>
      </c>
      <c r="P365" s="227" t="str">
        <f>IF('Форма для заполнения (ОО)'!P365="","",'Форма для заполнения (ОО)'!P365)</f>
        <v/>
      </c>
      <c r="Q365" s="11"/>
      <c r="R365" s="12"/>
      <c r="S365" s="14" t="str">
        <f>'Форма для заполнения (ОО)'!S365</f>
        <v>X</v>
      </c>
      <c r="T365" s="10"/>
      <c r="U365" s="10" t="s">
        <v>496</v>
      </c>
      <c r="V365" s="31"/>
      <c r="W365" s="139" t="s">
        <v>418</v>
      </c>
      <c r="X365" s="12"/>
      <c r="Y365" s="14"/>
      <c r="Z365" s="10"/>
    </row>
    <row r="366" spans="1:26" ht="31" x14ac:dyDescent="0.35">
      <c r="A366" s="231"/>
      <c r="B366" s="50">
        <v>360</v>
      </c>
      <c r="C366" s="50"/>
      <c r="D366" s="81"/>
      <c r="E366" s="81">
        <v>1</v>
      </c>
      <c r="F366" s="81"/>
      <c r="G366" s="81"/>
      <c r="H366" s="98">
        <f t="shared" si="36"/>
        <v>6</v>
      </c>
      <c r="I366" s="98">
        <f t="shared" si="40"/>
        <v>27</v>
      </c>
      <c r="J366" s="98">
        <f t="shared" si="40"/>
        <v>1</v>
      </c>
      <c r="K366" s="98" t="str">
        <f t="shared" si="40"/>
        <v/>
      </c>
      <c r="L366" s="98" t="str">
        <f t="shared" si="40"/>
        <v/>
      </c>
      <c r="M366" s="96" t="str">
        <f t="shared" si="35"/>
        <v/>
      </c>
      <c r="N366" s="23" t="str">
        <f t="shared" si="38"/>
        <v>6.27.1.</v>
      </c>
      <c r="O366" s="130" t="s">
        <v>223</v>
      </c>
      <c r="P366" s="228"/>
      <c r="Q366" s="10" t="str">
        <f>IF('Форма для заполнения (ОО)'!Q366="","",'Форма для заполнения (ОО)'!Q366)</f>
        <v/>
      </c>
      <c r="R366" s="169" t="s">
        <v>54</v>
      </c>
      <c r="S366" s="14" t="str">
        <f>'Форма для заполнения (ОО)'!S366</f>
        <v/>
      </c>
      <c r="T366" s="10"/>
      <c r="U366" s="10" t="s">
        <v>496</v>
      </c>
      <c r="V366" s="190" t="s">
        <v>186</v>
      </c>
      <c r="W366" s="108" t="s">
        <v>411</v>
      </c>
      <c r="X366" s="12"/>
      <c r="Y366" s="14"/>
      <c r="Z366" s="10"/>
    </row>
    <row r="367" spans="1:26" ht="31" x14ac:dyDescent="0.35">
      <c r="A367" s="231"/>
      <c r="B367" s="50">
        <v>361</v>
      </c>
      <c r="C367" s="50"/>
      <c r="D367" s="81"/>
      <c r="E367" s="81">
        <v>1</v>
      </c>
      <c r="F367" s="81"/>
      <c r="G367" s="81"/>
      <c r="H367" s="98">
        <f t="shared" si="36"/>
        <v>6</v>
      </c>
      <c r="I367" s="98">
        <f t="shared" si="40"/>
        <v>27</v>
      </c>
      <c r="J367" s="98">
        <f t="shared" si="40"/>
        <v>2</v>
      </c>
      <c r="K367" s="98" t="str">
        <f t="shared" si="40"/>
        <v/>
      </c>
      <c r="L367" s="98" t="str">
        <f t="shared" si="40"/>
        <v/>
      </c>
      <c r="M367" s="96" t="str">
        <f t="shared" si="35"/>
        <v/>
      </c>
      <c r="N367" s="23" t="str">
        <f t="shared" si="38"/>
        <v>6.27.2.</v>
      </c>
      <c r="O367" s="130" t="s">
        <v>224</v>
      </c>
      <c r="P367" s="228"/>
      <c r="Q367" s="10" t="str">
        <f>IF('Форма для заполнения (ОО)'!Q367="","",'Форма для заполнения (ОО)'!Q367)</f>
        <v/>
      </c>
      <c r="R367" s="169" t="s">
        <v>54</v>
      </c>
      <c r="S367" s="14" t="str">
        <f>'Форма для заполнения (ОО)'!S367</f>
        <v/>
      </c>
      <c r="T367" s="10"/>
      <c r="U367" s="10" t="s">
        <v>496</v>
      </c>
      <c r="V367" s="190" t="s">
        <v>186</v>
      </c>
      <c r="W367" s="108" t="s">
        <v>411</v>
      </c>
      <c r="X367" s="12"/>
      <c r="Y367" s="14"/>
      <c r="Z367" s="10"/>
    </row>
    <row r="368" spans="1:26" ht="46.5" x14ac:dyDescent="0.35">
      <c r="A368" s="231"/>
      <c r="B368" s="50">
        <v>362</v>
      </c>
      <c r="C368" s="50"/>
      <c r="D368" s="81">
        <v>1</v>
      </c>
      <c r="E368" s="81"/>
      <c r="F368" s="81"/>
      <c r="G368" s="81"/>
      <c r="H368" s="98">
        <f t="shared" si="36"/>
        <v>6</v>
      </c>
      <c r="I368" s="98">
        <f t="shared" si="40"/>
        <v>28</v>
      </c>
      <c r="J368" s="98" t="str">
        <f t="shared" si="40"/>
        <v/>
      </c>
      <c r="K368" s="98" t="str">
        <f t="shared" si="40"/>
        <v/>
      </c>
      <c r="L368" s="98" t="str">
        <f t="shared" si="40"/>
        <v/>
      </c>
      <c r="M368" s="96" t="str">
        <f t="shared" si="35"/>
        <v/>
      </c>
      <c r="N368" s="70" t="str">
        <f t="shared" si="38"/>
        <v>6.28.</v>
      </c>
      <c r="O368" s="27" t="s">
        <v>22</v>
      </c>
      <c r="P368" s="227" t="str">
        <f>IF('Форма для заполнения (ОО)'!P368="","",'Форма для заполнения (ОО)'!P368)</f>
        <v/>
      </c>
      <c r="Q368" s="11"/>
      <c r="R368" s="12"/>
      <c r="S368" s="14" t="str">
        <f>'Форма для заполнения (ОО)'!S368</f>
        <v>X</v>
      </c>
      <c r="T368" s="10"/>
      <c r="U368" s="10" t="s">
        <v>496</v>
      </c>
      <c r="V368" s="31"/>
      <c r="W368" s="139" t="s">
        <v>418</v>
      </c>
      <c r="X368" s="12"/>
      <c r="Y368" s="14"/>
      <c r="Z368" s="10"/>
    </row>
    <row r="369" spans="1:26" ht="31" x14ac:dyDescent="0.35">
      <c r="A369" s="231"/>
      <c r="B369" s="50">
        <v>363</v>
      </c>
      <c r="C369" s="50"/>
      <c r="D369" s="81"/>
      <c r="E369" s="81">
        <v>1</v>
      </c>
      <c r="F369" s="81"/>
      <c r="G369" s="81"/>
      <c r="H369" s="98">
        <f t="shared" si="36"/>
        <v>6</v>
      </c>
      <c r="I369" s="98">
        <f t="shared" si="40"/>
        <v>28</v>
      </c>
      <c r="J369" s="98">
        <f t="shared" si="40"/>
        <v>1</v>
      </c>
      <c r="K369" s="98" t="str">
        <f t="shared" si="40"/>
        <v/>
      </c>
      <c r="L369" s="98" t="str">
        <f t="shared" si="40"/>
        <v/>
      </c>
      <c r="M369" s="96" t="str">
        <f t="shared" si="35"/>
        <v/>
      </c>
      <c r="N369" s="23" t="str">
        <f t="shared" si="38"/>
        <v>6.28.1.</v>
      </c>
      <c r="O369" s="130" t="s">
        <v>223</v>
      </c>
      <c r="P369" s="228"/>
      <c r="Q369" s="10" t="str">
        <f>IF('Форма для заполнения (ОО)'!Q369="","",'Форма для заполнения (ОО)'!Q369)</f>
        <v/>
      </c>
      <c r="R369" s="169" t="s">
        <v>54</v>
      </c>
      <c r="S369" s="14" t="str">
        <f>'Форма для заполнения (ОО)'!S369</f>
        <v/>
      </c>
      <c r="T369" s="10"/>
      <c r="U369" s="10" t="s">
        <v>496</v>
      </c>
      <c r="V369" s="190" t="s">
        <v>186</v>
      </c>
      <c r="W369" s="108" t="s">
        <v>411</v>
      </c>
      <c r="X369" s="12"/>
      <c r="Y369" s="14"/>
      <c r="Z369" s="10"/>
    </row>
    <row r="370" spans="1:26" ht="31" x14ac:dyDescent="0.35">
      <c r="A370" s="231"/>
      <c r="B370" s="50">
        <v>364</v>
      </c>
      <c r="C370" s="50"/>
      <c r="D370" s="81"/>
      <c r="E370" s="81">
        <v>1</v>
      </c>
      <c r="F370" s="81"/>
      <c r="G370" s="81"/>
      <c r="H370" s="98">
        <f t="shared" si="36"/>
        <v>6</v>
      </c>
      <c r="I370" s="98">
        <f t="shared" si="40"/>
        <v>28</v>
      </c>
      <c r="J370" s="98">
        <f t="shared" si="40"/>
        <v>2</v>
      </c>
      <c r="K370" s="98" t="str">
        <f t="shared" si="40"/>
        <v/>
      </c>
      <c r="L370" s="98" t="str">
        <f t="shared" si="40"/>
        <v/>
      </c>
      <c r="M370" s="96" t="str">
        <f t="shared" si="35"/>
        <v/>
      </c>
      <c r="N370" s="23" t="str">
        <f t="shared" si="38"/>
        <v>6.28.2.</v>
      </c>
      <c r="O370" s="130" t="s">
        <v>224</v>
      </c>
      <c r="P370" s="228"/>
      <c r="Q370" s="10" t="str">
        <f>IF('Форма для заполнения (ОО)'!Q370="","",'Форма для заполнения (ОО)'!Q370)</f>
        <v/>
      </c>
      <c r="R370" s="169" t="s">
        <v>54</v>
      </c>
      <c r="S370" s="14" t="str">
        <f>'Форма для заполнения (ОО)'!S370</f>
        <v/>
      </c>
      <c r="T370" s="10"/>
      <c r="U370" s="10" t="s">
        <v>496</v>
      </c>
      <c r="V370" s="190" t="s">
        <v>186</v>
      </c>
      <c r="W370" s="108" t="s">
        <v>411</v>
      </c>
      <c r="X370" s="12"/>
      <c r="Y370" s="14"/>
      <c r="Z370" s="10"/>
    </row>
    <row r="371" spans="1:26" ht="46.5" x14ac:dyDescent="0.35">
      <c r="A371" s="231"/>
      <c r="B371" s="50">
        <v>365</v>
      </c>
      <c r="C371" s="50"/>
      <c r="D371" s="81">
        <v>1</v>
      </c>
      <c r="E371" s="81"/>
      <c r="F371" s="81"/>
      <c r="G371" s="81"/>
      <c r="H371" s="98">
        <f t="shared" si="36"/>
        <v>6</v>
      </c>
      <c r="I371" s="98">
        <f t="shared" si="40"/>
        <v>29</v>
      </c>
      <c r="J371" s="98" t="str">
        <f t="shared" si="40"/>
        <v/>
      </c>
      <c r="K371" s="98" t="str">
        <f t="shared" si="40"/>
        <v/>
      </c>
      <c r="L371" s="98" t="str">
        <f t="shared" si="40"/>
        <v/>
      </c>
      <c r="M371" s="96" t="str">
        <f t="shared" si="35"/>
        <v/>
      </c>
      <c r="N371" s="70" t="str">
        <f t="shared" si="38"/>
        <v>6.29.</v>
      </c>
      <c r="O371" s="27" t="s">
        <v>23</v>
      </c>
      <c r="P371" s="227" t="str">
        <f>IF('Форма для заполнения (ОО)'!P371="","",'Форма для заполнения (ОО)'!P371)</f>
        <v/>
      </c>
      <c r="Q371" s="11"/>
      <c r="R371" s="12"/>
      <c r="S371" s="14" t="str">
        <f>'Форма для заполнения (ОО)'!S371</f>
        <v>X</v>
      </c>
      <c r="T371" s="10"/>
      <c r="U371" s="10" t="s">
        <v>496</v>
      </c>
      <c r="V371" s="31"/>
      <c r="W371" s="139" t="s">
        <v>418</v>
      </c>
      <c r="X371" s="12"/>
      <c r="Y371" s="14"/>
      <c r="Z371" s="10"/>
    </row>
    <row r="372" spans="1:26" ht="31" x14ac:dyDescent="0.35">
      <c r="A372" s="231"/>
      <c r="B372" s="50">
        <v>366</v>
      </c>
      <c r="C372" s="50"/>
      <c r="D372" s="81"/>
      <c r="E372" s="81">
        <v>1</v>
      </c>
      <c r="F372" s="81"/>
      <c r="G372" s="81"/>
      <c r="H372" s="98">
        <f t="shared" si="36"/>
        <v>6</v>
      </c>
      <c r="I372" s="98">
        <f t="shared" si="40"/>
        <v>29</v>
      </c>
      <c r="J372" s="98">
        <f t="shared" si="40"/>
        <v>1</v>
      </c>
      <c r="K372" s="98" t="str">
        <f t="shared" si="40"/>
        <v/>
      </c>
      <c r="L372" s="98" t="str">
        <f t="shared" si="40"/>
        <v/>
      </c>
      <c r="M372" s="96" t="str">
        <f t="shared" si="35"/>
        <v/>
      </c>
      <c r="N372" s="23" t="str">
        <f t="shared" si="38"/>
        <v>6.29.1.</v>
      </c>
      <c r="O372" s="130" t="s">
        <v>223</v>
      </c>
      <c r="P372" s="228"/>
      <c r="Q372" s="10" t="str">
        <f>IF('Форма для заполнения (ОО)'!Q372="","",'Форма для заполнения (ОО)'!Q372)</f>
        <v/>
      </c>
      <c r="R372" s="169" t="s">
        <v>54</v>
      </c>
      <c r="S372" s="14" t="str">
        <f>'Форма для заполнения (ОО)'!S372</f>
        <v/>
      </c>
      <c r="T372" s="10"/>
      <c r="U372" s="10" t="s">
        <v>496</v>
      </c>
      <c r="V372" s="190" t="s">
        <v>186</v>
      </c>
      <c r="W372" s="108" t="s">
        <v>411</v>
      </c>
      <c r="X372" s="12"/>
      <c r="Y372" s="14"/>
      <c r="Z372" s="10"/>
    </row>
    <row r="373" spans="1:26" ht="31" x14ac:dyDescent="0.35">
      <c r="A373" s="231"/>
      <c r="B373" s="50">
        <v>367</v>
      </c>
      <c r="C373" s="50"/>
      <c r="D373" s="81"/>
      <c r="E373" s="81">
        <v>1</v>
      </c>
      <c r="F373" s="81"/>
      <c r="G373" s="81"/>
      <c r="H373" s="98">
        <f t="shared" si="36"/>
        <v>6</v>
      </c>
      <c r="I373" s="98">
        <f t="shared" si="40"/>
        <v>29</v>
      </c>
      <c r="J373" s="98">
        <f t="shared" si="40"/>
        <v>2</v>
      </c>
      <c r="K373" s="98" t="str">
        <f t="shared" si="40"/>
        <v/>
      </c>
      <c r="L373" s="98" t="str">
        <f t="shared" si="40"/>
        <v/>
      </c>
      <c r="M373" s="96" t="str">
        <f t="shared" si="35"/>
        <v/>
      </c>
      <c r="N373" s="23" t="str">
        <f t="shared" si="38"/>
        <v>6.29.2.</v>
      </c>
      <c r="O373" s="130" t="s">
        <v>224</v>
      </c>
      <c r="P373" s="228"/>
      <c r="Q373" s="10" t="str">
        <f>IF('Форма для заполнения (ОО)'!Q373="","",'Форма для заполнения (ОО)'!Q373)</f>
        <v/>
      </c>
      <c r="R373" s="169" t="s">
        <v>54</v>
      </c>
      <c r="S373" s="14" t="str">
        <f>'Форма для заполнения (ОО)'!S373</f>
        <v/>
      </c>
      <c r="T373" s="10"/>
      <c r="U373" s="10" t="s">
        <v>496</v>
      </c>
      <c r="V373" s="190" t="s">
        <v>186</v>
      </c>
      <c r="W373" s="108" t="s">
        <v>411</v>
      </c>
      <c r="X373" s="12"/>
      <c r="Y373" s="14"/>
      <c r="Z373" s="10"/>
    </row>
    <row r="374" spans="1:26" ht="31" x14ac:dyDescent="0.35">
      <c r="A374" s="231"/>
      <c r="B374" s="50">
        <v>368</v>
      </c>
      <c r="C374" s="50"/>
      <c r="D374" s="81">
        <v>1</v>
      </c>
      <c r="E374" s="81"/>
      <c r="F374" s="81"/>
      <c r="G374" s="81"/>
      <c r="H374" s="98">
        <f t="shared" si="36"/>
        <v>6</v>
      </c>
      <c r="I374" s="98">
        <f t="shared" si="40"/>
        <v>30</v>
      </c>
      <c r="J374" s="98" t="str">
        <f t="shared" si="40"/>
        <v/>
      </c>
      <c r="K374" s="98" t="str">
        <f t="shared" si="40"/>
        <v/>
      </c>
      <c r="L374" s="98" t="str">
        <f t="shared" si="40"/>
        <v/>
      </c>
      <c r="M374" s="96" t="str">
        <f t="shared" si="35"/>
        <v/>
      </c>
      <c r="N374" s="70" t="str">
        <f t="shared" si="38"/>
        <v>6.30.</v>
      </c>
      <c r="O374" s="27" t="s">
        <v>24</v>
      </c>
      <c r="P374" s="227" t="str">
        <f>IF('Форма для заполнения (ОО)'!P374="","",'Форма для заполнения (ОО)'!P374)</f>
        <v/>
      </c>
      <c r="Q374" s="11"/>
      <c r="R374" s="12"/>
      <c r="S374" s="14" t="str">
        <f>'Форма для заполнения (ОО)'!S374</f>
        <v>X</v>
      </c>
      <c r="T374" s="10"/>
      <c r="U374" s="10" t="s">
        <v>496</v>
      </c>
      <c r="V374" s="31"/>
      <c r="W374" s="31" t="s">
        <v>400</v>
      </c>
      <c r="X374" s="12"/>
      <c r="Y374" s="14"/>
      <c r="Z374" s="10"/>
    </row>
    <row r="375" spans="1:26" ht="31" x14ac:dyDescent="0.35">
      <c r="A375" s="231"/>
      <c r="B375" s="50">
        <v>369</v>
      </c>
      <c r="C375" s="50"/>
      <c r="D375" s="81"/>
      <c r="E375" s="81">
        <v>1</v>
      </c>
      <c r="F375" s="81"/>
      <c r="G375" s="81"/>
      <c r="H375" s="98">
        <f t="shared" si="36"/>
        <v>6</v>
      </c>
      <c r="I375" s="98">
        <f t="shared" si="40"/>
        <v>30</v>
      </c>
      <c r="J375" s="98">
        <f t="shared" si="40"/>
        <v>1</v>
      </c>
      <c r="K375" s="98" t="str">
        <f t="shared" si="40"/>
        <v/>
      </c>
      <c r="L375" s="98" t="str">
        <f t="shared" si="40"/>
        <v/>
      </c>
      <c r="M375" s="96" t="str">
        <f t="shared" si="35"/>
        <v/>
      </c>
      <c r="N375" s="23" t="str">
        <f t="shared" si="38"/>
        <v>6.30.1.</v>
      </c>
      <c r="O375" s="130" t="s">
        <v>223</v>
      </c>
      <c r="P375" s="228"/>
      <c r="Q375" s="10" t="str">
        <f>IF('Форма для заполнения (ОО)'!Q375="","",'Форма для заполнения (ОО)'!Q375)</f>
        <v/>
      </c>
      <c r="R375" s="169" t="s">
        <v>54</v>
      </c>
      <c r="S375" s="14" t="str">
        <f>'Форма для заполнения (ОО)'!S375</f>
        <v/>
      </c>
      <c r="T375" s="10"/>
      <c r="U375" s="10" t="s">
        <v>496</v>
      </c>
      <c r="V375" s="190" t="s">
        <v>186</v>
      </c>
      <c r="W375" s="31" t="s">
        <v>411</v>
      </c>
      <c r="X375" s="12"/>
      <c r="Y375" s="14"/>
      <c r="Z375" s="10"/>
    </row>
    <row r="376" spans="1:26" ht="31" x14ac:dyDescent="0.35">
      <c r="A376" s="231"/>
      <c r="B376" s="50">
        <v>370</v>
      </c>
      <c r="C376" s="50"/>
      <c r="D376" s="81"/>
      <c r="E376" s="81">
        <v>1</v>
      </c>
      <c r="F376" s="81"/>
      <c r="G376" s="81"/>
      <c r="H376" s="98">
        <f t="shared" si="36"/>
        <v>6</v>
      </c>
      <c r="I376" s="98">
        <f t="shared" si="40"/>
        <v>30</v>
      </c>
      <c r="J376" s="98">
        <f t="shared" si="40"/>
        <v>2</v>
      </c>
      <c r="K376" s="98" t="str">
        <f t="shared" si="40"/>
        <v/>
      </c>
      <c r="L376" s="98" t="str">
        <f t="shared" si="40"/>
        <v/>
      </c>
      <c r="M376" s="96" t="str">
        <f t="shared" si="35"/>
        <v/>
      </c>
      <c r="N376" s="23" t="str">
        <f t="shared" si="38"/>
        <v>6.30.2.</v>
      </c>
      <c r="O376" s="130" t="s">
        <v>224</v>
      </c>
      <c r="P376" s="228"/>
      <c r="Q376" s="10" t="str">
        <f>IF('Форма для заполнения (ОО)'!Q376="","",'Форма для заполнения (ОО)'!Q376)</f>
        <v/>
      </c>
      <c r="R376" s="169" t="s">
        <v>54</v>
      </c>
      <c r="S376" s="14" t="str">
        <f>'Форма для заполнения (ОО)'!S376</f>
        <v/>
      </c>
      <c r="T376" s="10"/>
      <c r="U376" s="10" t="s">
        <v>496</v>
      </c>
      <c r="V376" s="190" t="s">
        <v>186</v>
      </c>
      <c r="W376" s="31" t="s">
        <v>411</v>
      </c>
      <c r="X376" s="12"/>
      <c r="Y376" s="14"/>
      <c r="Z376" s="10"/>
    </row>
    <row r="377" spans="1:26" ht="31" x14ac:dyDescent="0.35">
      <c r="A377" s="231"/>
      <c r="B377" s="56">
        <v>371</v>
      </c>
      <c r="C377" s="56"/>
      <c r="D377" s="80">
        <v>1</v>
      </c>
      <c r="E377" s="80"/>
      <c r="F377" s="80"/>
      <c r="G377" s="80"/>
      <c r="H377" s="97">
        <f t="shared" si="36"/>
        <v>6</v>
      </c>
      <c r="I377" s="97">
        <f t="shared" ref="I377:L392" si="41">IF(D377&lt;&gt;"",IF(I376="",1,I376+1),IF(H377&lt;&gt;H376,"",I376))</f>
        <v>31</v>
      </c>
      <c r="J377" s="97" t="str">
        <f t="shared" si="41"/>
        <v/>
      </c>
      <c r="K377" s="97" t="str">
        <f t="shared" si="41"/>
        <v/>
      </c>
      <c r="L377" s="97" t="str">
        <f t="shared" si="41"/>
        <v/>
      </c>
      <c r="M377" s="96" t="str">
        <f t="shared" si="35"/>
        <v/>
      </c>
      <c r="N377" s="70" t="str">
        <f t="shared" si="38"/>
        <v>6.31.</v>
      </c>
      <c r="O377" s="120" t="s">
        <v>213</v>
      </c>
      <c r="P377" s="228"/>
      <c r="Q377" s="11"/>
      <c r="R377" s="12"/>
      <c r="S377" s="14" t="str">
        <f>'Форма для заполнения (ОО)'!S377</f>
        <v>X</v>
      </c>
      <c r="T377" s="10"/>
      <c r="U377" s="10" t="s">
        <v>496</v>
      </c>
      <c r="V377" s="31"/>
      <c r="W377" s="14"/>
      <c r="X377" s="12"/>
      <c r="Y377" s="14"/>
      <c r="Z377" s="10"/>
    </row>
    <row r="378" spans="1:26" ht="31" x14ac:dyDescent="0.35">
      <c r="A378" s="231"/>
      <c r="B378" s="50">
        <v>372</v>
      </c>
      <c r="C378" s="50"/>
      <c r="D378" s="81"/>
      <c r="E378" s="81">
        <v>1</v>
      </c>
      <c r="F378" s="81"/>
      <c r="G378" s="81"/>
      <c r="H378" s="98">
        <f t="shared" si="36"/>
        <v>6</v>
      </c>
      <c r="I378" s="98">
        <f t="shared" si="41"/>
        <v>31</v>
      </c>
      <c r="J378" s="98">
        <f t="shared" si="41"/>
        <v>1</v>
      </c>
      <c r="K378" s="98" t="str">
        <f t="shared" si="41"/>
        <v/>
      </c>
      <c r="L378" s="98" t="str">
        <f t="shared" si="41"/>
        <v/>
      </c>
      <c r="M378" s="96" t="str">
        <f t="shared" si="35"/>
        <v/>
      </c>
      <c r="N378" s="70" t="str">
        <f t="shared" si="38"/>
        <v>6.31.1.</v>
      </c>
      <c r="O378" s="27" t="s">
        <v>61</v>
      </c>
      <c r="P378" s="227" t="str">
        <f>IF('Форма для заполнения (ОО)'!P378="","",'Форма для заполнения (ОО)'!P378)</f>
        <v/>
      </c>
      <c r="Q378" s="10" t="str">
        <f>IF('Форма для заполнения (ОО)'!Q378="","",'Форма для заполнения (ОО)'!Q378)</f>
        <v/>
      </c>
      <c r="R378" s="169" t="s">
        <v>120</v>
      </c>
      <c r="S378" s="14" t="str">
        <f>'Форма для заполнения (ОО)'!S378</f>
        <v/>
      </c>
      <c r="T378" s="10"/>
      <c r="U378" s="10" t="s">
        <v>496</v>
      </c>
      <c r="V378" s="187" t="s">
        <v>183</v>
      </c>
      <c r="W378" s="31" t="s">
        <v>398</v>
      </c>
      <c r="X378" s="12"/>
      <c r="Y378" s="14"/>
      <c r="Z378" s="10"/>
    </row>
    <row r="379" spans="1:26" ht="31" x14ac:dyDescent="0.35">
      <c r="A379" s="231"/>
      <c r="B379" s="50">
        <v>373</v>
      </c>
      <c r="C379" s="50"/>
      <c r="D379" s="81"/>
      <c r="E379" s="81">
        <v>1</v>
      </c>
      <c r="F379" s="81"/>
      <c r="G379" s="81"/>
      <c r="H379" s="98">
        <f t="shared" si="36"/>
        <v>6</v>
      </c>
      <c r="I379" s="98">
        <f t="shared" si="41"/>
        <v>31</v>
      </c>
      <c r="J379" s="98">
        <f t="shared" si="41"/>
        <v>2</v>
      </c>
      <c r="K379" s="98" t="str">
        <f t="shared" si="41"/>
        <v/>
      </c>
      <c r="L379" s="98" t="str">
        <f t="shared" si="41"/>
        <v/>
      </c>
      <c r="M379" s="96" t="str">
        <f t="shared" si="35"/>
        <v/>
      </c>
      <c r="N379" s="70" t="str">
        <f t="shared" si="38"/>
        <v>6.31.2.</v>
      </c>
      <c r="O379" s="27" t="s">
        <v>62</v>
      </c>
      <c r="P379" s="227" t="str">
        <f>IF('Форма для заполнения (ОО)'!P379="","",'Форма для заполнения (ОО)'!P379)</f>
        <v/>
      </c>
      <c r="Q379" s="10" t="str">
        <f>IF('Форма для заполнения (ОО)'!Q379="","",'Форма для заполнения (ОО)'!Q379)</f>
        <v/>
      </c>
      <c r="R379" s="169" t="s">
        <v>120</v>
      </c>
      <c r="S379" s="14" t="str">
        <f>'Форма для заполнения (ОО)'!S379</f>
        <v/>
      </c>
      <c r="T379" s="10"/>
      <c r="U379" s="10" t="s">
        <v>496</v>
      </c>
      <c r="V379" s="187" t="s">
        <v>183</v>
      </c>
      <c r="W379" s="31" t="s">
        <v>398</v>
      </c>
      <c r="X379" s="12"/>
      <c r="Y379" s="14"/>
      <c r="Z379" s="10"/>
    </row>
    <row r="380" spans="1:26" ht="31" x14ac:dyDescent="0.35">
      <c r="A380" s="231"/>
      <c r="B380" s="50">
        <v>374</v>
      </c>
      <c r="C380" s="50"/>
      <c r="D380" s="81"/>
      <c r="E380" s="81">
        <v>1</v>
      </c>
      <c r="F380" s="81"/>
      <c r="G380" s="81"/>
      <c r="H380" s="98">
        <f t="shared" si="36"/>
        <v>6</v>
      </c>
      <c r="I380" s="98">
        <f t="shared" si="41"/>
        <v>31</v>
      </c>
      <c r="J380" s="98">
        <f t="shared" si="41"/>
        <v>3</v>
      </c>
      <c r="K380" s="98" t="str">
        <f t="shared" si="41"/>
        <v/>
      </c>
      <c r="L380" s="98" t="str">
        <f t="shared" si="41"/>
        <v/>
      </c>
      <c r="M380" s="96" t="str">
        <f t="shared" si="35"/>
        <v/>
      </c>
      <c r="N380" s="70" t="str">
        <f t="shared" si="38"/>
        <v>6.31.3.</v>
      </c>
      <c r="O380" s="25" t="s">
        <v>211</v>
      </c>
      <c r="P380" s="227" t="str">
        <f>IF('Форма для заполнения (ОО)'!P380="","",'Форма для заполнения (ОО)'!P380)</f>
        <v/>
      </c>
      <c r="Q380" s="11"/>
      <c r="R380" s="12"/>
      <c r="S380" s="14" t="str">
        <f>'Форма для заполнения (ОО)'!S380</f>
        <v/>
      </c>
      <c r="T380" s="10"/>
      <c r="U380" s="10" t="s">
        <v>496</v>
      </c>
      <c r="V380" s="187" t="s">
        <v>183</v>
      </c>
      <c r="W380" s="31" t="s">
        <v>398</v>
      </c>
      <c r="X380" s="12"/>
      <c r="Y380" s="14"/>
      <c r="Z380" s="10"/>
    </row>
    <row r="381" spans="1:26" ht="31" x14ac:dyDescent="0.35">
      <c r="A381" s="231"/>
      <c r="B381" s="50">
        <v>375</v>
      </c>
      <c r="C381" s="50"/>
      <c r="D381" s="81"/>
      <c r="E381" s="81">
        <v>1</v>
      </c>
      <c r="F381" s="81"/>
      <c r="G381" s="81"/>
      <c r="H381" s="98">
        <f t="shared" si="36"/>
        <v>6</v>
      </c>
      <c r="I381" s="98">
        <f t="shared" si="41"/>
        <v>31</v>
      </c>
      <c r="J381" s="98">
        <f t="shared" si="41"/>
        <v>4</v>
      </c>
      <c r="K381" s="98" t="str">
        <f t="shared" si="41"/>
        <v/>
      </c>
      <c r="L381" s="98" t="str">
        <f t="shared" si="41"/>
        <v/>
      </c>
      <c r="M381" s="96" t="str">
        <f t="shared" si="35"/>
        <v/>
      </c>
      <c r="N381" s="70" t="str">
        <f t="shared" si="38"/>
        <v>6.31.4.</v>
      </c>
      <c r="O381" s="27" t="s">
        <v>98</v>
      </c>
      <c r="P381" s="227" t="str">
        <f>IF('Форма для заполнения (ОО)'!P381="","",'Форма для заполнения (ОО)'!P381)</f>
        <v/>
      </c>
      <c r="Q381" s="10" t="str">
        <f>IF('Форма для заполнения (ОО)'!Q381="","",'Форма для заполнения (ОО)'!Q381)</f>
        <v/>
      </c>
      <c r="R381" s="169" t="s">
        <v>177</v>
      </c>
      <c r="S381" s="14" t="str">
        <f>'Форма для заполнения (ОО)'!S381</f>
        <v/>
      </c>
      <c r="T381" s="10"/>
      <c r="U381" s="10" t="s">
        <v>496</v>
      </c>
      <c r="V381" s="187" t="s">
        <v>183</v>
      </c>
      <c r="W381" s="31" t="s">
        <v>398</v>
      </c>
      <c r="X381" s="12"/>
      <c r="Y381" s="14"/>
      <c r="Z381" s="10"/>
    </row>
    <row r="382" spans="1:26" ht="31" x14ac:dyDescent="0.35">
      <c r="A382" s="231"/>
      <c r="B382" s="50">
        <v>376</v>
      </c>
      <c r="C382" s="50"/>
      <c r="D382" s="81"/>
      <c r="E382" s="81">
        <v>1</v>
      </c>
      <c r="F382" s="81"/>
      <c r="G382" s="81"/>
      <c r="H382" s="98">
        <f t="shared" si="36"/>
        <v>6</v>
      </c>
      <c r="I382" s="98">
        <f t="shared" si="41"/>
        <v>31</v>
      </c>
      <c r="J382" s="98">
        <f t="shared" si="41"/>
        <v>5</v>
      </c>
      <c r="K382" s="98" t="str">
        <f t="shared" si="41"/>
        <v/>
      </c>
      <c r="L382" s="98" t="str">
        <f t="shared" si="41"/>
        <v/>
      </c>
      <c r="M382" s="96" t="str">
        <f t="shared" si="35"/>
        <v/>
      </c>
      <c r="N382" s="70" t="str">
        <f t="shared" si="38"/>
        <v>6.31.5.</v>
      </c>
      <c r="O382" s="27" t="s">
        <v>128</v>
      </c>
      <c r="P382" s="227" t="str">
        <f>IF('Форма для заполнения (ОО)'!P382="","",'Форма для заполнения (ОО)'!P382)</f>
        <v/>
      </c>
      <c r="Q382" s="11"/>
      <c r="R382" s="12"/>
      <c r="S382" s="14" t="str">
        <f>'Форма для заполнения (ОО)'!S382</f>
        <v/>
      </c>
      <c r="T382" s="10"/>
      <c r="U382" s="10" t="s">
        <v>496</v>
      </c>
      <c r="V382" s="187" t="s">
        <v>183</v>
      </c>
      <c r="W382" s="116" t="s">
        <v>398</v>
      </c>
      <c r="X382" s="12"/>
      <c r="Y382" s="14"/>
      <c r="Z382" s="10"/>
    </row>
    <row r="383" spans="1:26" ht="31" x14ac:dyDescent="0.35">
      <c r="A383" s="231"/>
      <c r="B383" s="50">
        <v>377</v>
      </c>
      <c r="C383" s="50"/>
      <c r="D383" s="81"/>
      <c r="E383" s="81">
        <v>1</v>
      </c>
      <c r="F383" s="81"/>
      <c r="G383" s="81"/>
      <c r="H383" s="98">
        <f t="shared" si="36"/>
        <v>6</v>
      </c>
      <c r="I383" s="98">
        <f t="shared" si="41"/>
        <v>31</v>
      </c>
      <c r="J383" s="98">
        <f t="shared" si="41"/>
        <v>6</v>
      </c>
      <c r="K383" s="98" t="str">
        <f t="shared" si="41"/>
        <v/>
      </c>
      <c r="L383" s="98" t="str">
        <f t="shared" si="41"/>
        <v/>
      </c>
      <c r="M383" s="135" t="str">
        <f t="shared" si="35"/>
        <v/>
      </c>
      <c r="N383" s="70" t="str">
        <f t="shared" si="38"/>
        <v>6.31.6.</v>
      </c>
      <c r="O383" s="27" t="s">
        <v>358</v>
      </c>
      <c r="P383" s="227" t="str">
        <f>IF('Форма для заполнения (ОО)'!P383="","",'Форма для заполнения (ОО)'!P383)</f>
        <v/>
      </c>
      <c r="Q383" s="11"/>
      <c r="R383" s="12"/>
      <c r="S383" s="14" t="str">
        <f>'Форма для заполнения (ОО)'!S383</f>
        <v/>
      </c>
      <c r="T383" s="10"/>
      <c r="U383" s="10" t="s">
        <v>496</v>
      </c>
      <c r="V383" s="188" t="s">
        <v>183</v>
      </c>
      <c r="W383" s="116" t="s">
        <v>441</v>
      </c>
      <c r="X383" s="12"/>
      <c r="Y383" s="14"/>
      <c r="Z383" s="10"/>
    </row>
    <row r="384" spans="1:26" ht="31" x14ac:dyDescent="0.35">
      <c r="A384" s="231"/>
      <c r="B384" s="50">
        <v>378</v>
      </c>
      <c r="C384" s="50"/>
      <c r="D384" s="81"/>
      <c r="E384" s="81"/>
      <c r="F384" s="81">
        <v>1</v>
      </c>
      <c r="G384" s="81"/>
      <c r="H384" s="98">
        <f t="shared" si="36"/>
        <v>6</v>
      </c>
      <c r="I384" s="98">
        <f t="shared" si="41"/>
        <v>31</v>
      </c>
      <c r="J384" s="98">
        <f t="shared" si="41"/>
        <v>6</v>
      </c>
      <c r="K384" s="98">
        <f t="shared" si="41"/>
        <v>1</v>
      </c>
      <c r="L384" s="98" t="str">
        <f t="shared" si="41"/>
        <v/>
      </c>
      <c r="M384" s="96" t="str">
        <f t="shared" si="35"/>
        <v/>
      </c>
      <c r="N384" s="23" t="str">
        <f t="shared" si="38"/>
        <v>6.31.6.1.</v>
      </c>
      <c r="O384" s="130" t="s">
        <v>148</v>
      </c>
      <c r="P384" s="227" t="str">
        <f>IF('Форма для заполнения (ОО)'!P384="","",'Форма для заполнения (ОО)'!P384)</f>
        <v/>
      </c>
      <c r="Q384" s="10" t="str">
        <f>IF('Форма для заполнения (ОО)'!Q384="","",'Форма для заполнения (ОО)'!Q384)</f>
        <v/>
      </c>
      <c r="R384" s="169" t="s">
        <v>178</v>
      </c>
      <c r="S384" s="14" t="str">
        <f>'Форма для заполнения (ОО)'!S384</f>
        <v/>
      </c>
      <c r="T384" s="10"/>
      <c r="U384" s="10" t="s">
        <v>496</v>
      </c>
      <c r="V384" s="187" t="s">
        <v>183</v>
      </c>
      <c r="W384" s="116" t="s">
        <v>398</v>
      </c>
      <c r="X384" s="12"/>
      <c r="Y384" s="14"/>
      <c r="Z384" s="10"/>
    </row>
    <row r="385" spans="1:26" ht="31" x14ac:dyDescent="0.35">
      <c r="A385" s="231"/>
      <c r="B385" s="50">
        <v>379</v>
      </c>
      <c r="C385" s="50"/>
      <c r="D385" s="81"/>
      <c r="E385" s="81"/>
      <c r="F385" s="81">
        <v>1</v>
      </c>
      <c r="G385" s="81"/>
      <c r="H385" s="98">
        <f t="shared" si="36"/>
        <v>6</v>
      </c>
      <c r="I385" s="98">
        <f t="shared" si="41"/>
        <v>31</v>
      </c>
      <c r="J385" s="98">
        <f t="shared" si="41"/>
        <v>6</v>
      </c>
      <c r="K385" s="98">
        <f t="shared" si="41"/>
        <v>2</v>
      </c>
      <c r="L385" s="98" t="str">
        <f t="shared" si="41"/>
        <v/>
      </c>
      <c r="M385" s="96" t="str">
        <f t="shared" si="35"/>
        <v/>
      </c>
      <c r="N385" s="23" t="str">
        <f t="shared" si="38"/>
        <v>6.31.6.2.</v>
      </c>
      <c r="O385" s="130" t="s">
        <v>149</v>
      </c>
      <c r="P385" s="227" t="str">
        <f>IF('Форма для заполнения (ОО)'!P385="","",'Форма для заполнения (ОО)'!P385)</f>
        <v/>
      </c>
      <c r="Q385" s="10" t="str">
        <f>IF('Форма для заполнения (ОО)'!Q385="","",'Форма для заполнения (ОО)'!Q385)</f>
        <v/>
      </c>
      <c r="R385" s="171" t="s">
        <v>222</v>
      </c>
      <c r="S385" s="14" t="str">
        <f>'Форма для заполнения (ОО)'!S385</f>
        <v/>
      </c>
      <c r="T385" s="10"/>
      <c r="U385" s="10" t="s">
        <v>496</v>
      </c>
      <c r="V385" s="187" t="s">
        <v>183</v>
      </c>
      <c r="W385" s="116" t="s">
        <v>398</v>
      </c>
      <c r="X385" s="19"/>
      <c r="Y385" s="14"/>
      <c r="Z385" s="10"/>
    </row>
    <row r="386" spans="1:26" ht="108.5" x14ac:dyDescent="0.35">
      <c r="A386" s="231"/>
      <c r="B386" s="50">
        <v>380</v>
      </c>
      <c r="C386" s="50"/>
      <c r="D386" s="81"/>
      <c r="E386" s="81"/>
      <c r="F386" s="81">
        <v>1</v>
      </c>
      <c r="G386" s="81"/>
      <c r="H386" s="98">
        <f t="shared" si="36"/>
        <v>6</v>
      </c>
      <c r="I386" s="98">
        <f t="shared" si="41"/>
        <v>31</v>
      </c>
      <c r="J386" s="98">
        <f t="shared" si="41"/>
        <v>6</v>
      </c>
      <c r="K386" s="98">
        <f t="shared" si="41"/>
        <v>3</v>
      </c>
      <c r="L386" s="98" t="str">
        <f t="shared" si="41"/>
        <v/>
      </c>
      <c r="M386" s="96" t="str">
        <f t="shared" si="35"/>
        <v/>
      </c>
      <c r="N386" s="23" t="str">
        <f t="shared" si="38"/>
        <v>6.31.6.3.</v>
      </c>
      <c r="O386" s="130" t="s">
        <v>150</v>
      </c>
      <c r="P386" s="227" t="str">
        <f>IF('Форма для заполнения (ОО)'!P386="","",'Форма для заполнения (ОО)'!P386)</f>
        <v/>
      </c>
      <c r="Q386" s="10" t="str">
        <f>IF('Форма для заполнения (ОО)'!Q386="","",'Форма для заполнения (ОО)'!Q386)</f>
        <v/>
      </c>
      <c r="R386" s="169" t="s">
        <v>178</v>
      </c>
      <c r="S386" s="14" t="str">
        <f>'Форма для заполнения (ОО)'!S386</f>
        <v/>
      </c>
      <c r="T386" s="10"/>
      <c r="U386" s="10" t="s">
        <v>496</v>
      </c>
      <c r="V386" s="187" t="s">
        <v>183</v>
      </c>
      <c r="W386" s="116" t="s">
        <v>499</v>
      </c>
      <c r="X386" s="12"/>
      <c r="Y386" s="14"/>
      <c r="Z386" s="10"/>
    </row>
    <row r="387" spans="1:26" ht="108.5" x14ac:dyDescent="0.35">
      <c r="A387" s="231"/>
      <c r="B387" s="50">
        <v>381</v>
      </c>
      <c r="C387" s="50"/>
      <c r="D387" s="81"/>
      <c r="E387" s="81">
        <v>1</v>
      </c>
      <c r="F387" s="81"/>
      <c r="G387" s="81"/>
      <c r="H387" s="98">
        <f t="shared" si="36"/>
        <v>6</v>
      </c>
      <c r="I387" s="98">
        <f t="shared" si="41"/>
        <v>31</v>
      </c>
      <c r="J387" s="98">
        <f t="shared" si="41"/>
        <v>7</v>
      </c>
      <c r="K387" s="98" t="str">
        <f t="shared" si="41"/>
        <v/>
      </c>
      <c r="L387" s="98" t="str">
        <f t="shared" si="41"/>
        <v/>
      </c>
      <c r="M387" s="96" t="str">
        <f t="shared" si="35"/>
        <v/>
      </c>
      <c r="N387" s="70" t="str">
        <f t="shared" si="38"/>
        <v>6.31.7.</v>
      </c>
      <c r="O387" s="27" t="s">
        <v>151</v>
      </c>
      <c r="P387" s="227" t="str">
        <f>IF('Форма для заполнения (ОО)'!P387="","",'Форма для заполнения (ОО)'!P387)</f>
        <v/>
      </c>
      <c r="Q387" s="10" t="str">
        <f>IF('Форма для заполнения (ОО)'!Q387="","",'Форма для заполнения (ОО)'!Q387)</f>
        <v/>
      </c>
      <c r="R387" s="169" t="s">
        <v>178</v>
      </c>
      <c r="S387" s="14" t="str">
        <f>'Форма для заполнения (ОО)'!S387</f>
        <v/>
      </c>
      <c r="T387" s="10"/>
      <c r="U387" s="10" t="s">
        <v>496</v>
      </c>
      <c r="V387" s="187" t="s">
        <v>183</v>
      </c>
      <c r="W387" s="116" t="s">
        <v>499</v>
      </c>
      <c r="X387" s="12"/>
      <c r="Y387" s="14"/>
      <c r="Z387" s="10"/>
    </row>
    <row r="388" spans="1:26" ht="31" x14ac:dyDescent="0.35">
      <c r="A388" s="231"/>
      <c r="B388" s="50">
        <v>382</v>
      </c>
      <c r="C388" s="50"/>
      <c r="D388" s="81"/>
      <c r="E388" s="81">
        <v>1</v>
      </c>
      <c r="F388" s="81"/>
      <c r="G388" s="81"/>
      <c r="H388" s="98">
        <f t="shared" si="36"/>
        <v>6</v>
      </c>
      <c r="I388" s="98">
        <f t="shared" si="41"/>
        <v>31</v>
      </c>
      <c r="J388" s="98">
        <f t="shared" si="41"/>
        <v>8</v>
      </c>
      <c r="K388" s="98" t="str">
        <f t="shared" si="41"/>
        <v/>
      </c>
      <c r="L388" s="98" t="str">
        <f t="shared" si="41"/>
        <v/>
      </c>
      <c r="M388" s="96" t="str">
        <f t="shared" si="35"/>
        <v/>
      </c>
      <c r="N388" s="70" t="str">
        <f t="shared" si="38"/>
        <v>6.31.8.</v>
      </c>
      <c r="O388" s="27" t="s">
        <v>152</v>
      </c>
      <c r="P388" s="227" t="str">
        <f>IF('Форма для заполнения (ОО)'!P388="","",'Форма для заполнения (ОО)'!P388)</f>
        <v/>
      </c>
      <c r="Q388" s="10" t="str">
        <f>IF('Форма для заполнения (ОО)'!Q388="","",'Форма для заполнения (ОО)'!Q388)</f>
        <v/>
      </c>
      <c r="R388" s="169" t="s">
        <v>178</v>
      </c>
      <c r="S388" s="14" t="str">
        <f>'Форма для заполнения (ОО)'!S388</f>
        <v/>
      </c>
      <c r="T388" s="10"/>
      <c r="U388" s="10" t="s">
        <v>496</v>
      </c>
      <c r="V388" s="187" t="s">
        <v>183</v>
      </c>
      <c r="W388" s="31" t="s">
        <v>398</v>
      </c>
      <c r="X388" s="12"/>
      <c r="Y388" s="14"/>
      <c r="Z388" s="10"/>
    </row>
    <row r="389" spans="1:26" ht="31" x14ac:dyDescent="0.35">
      <c r="A389" s="231"/>
      <c r="B389" s="50">
        <v>383</v>
      </c>
      <c r="C389" s="50"/>
      <c r="D389" s="81"/>
      <c r="E389" s="81">
        <v>1</v>
      </c>
      <c r="F389" s="81"/>
      <c r="G389" s="81"/>
      <c r="H389" s="98">
        <f t="shared" si="36"/>
        <v>6</v>
      </c>
      <c r="I389" s="98">
        <f t="shared" si="41"/>
        <v>31</v>
      </c>
      <c r="J389" s="98">
        <f t="shared" si="41"/>
        <v>9</v>
      </c>
      <c r="K389" s="98" t="str">
        <f t="shared" si="41"/>
        <v/>
      </c>
      <c r="L389" s="98" t="str">
        <f t="shared" si="41"/>
        <v/>
      </c>
      <c r="M389" s="96" t="str">
        <f t="shared" si="35"/>
        <v/>
      </c>
      <c r="N389" s="70" t="str">
        <f t="shared" si="38"/>
        <v>6.31.9.</v>
      </c>
      <c r="O389" s="27" t="s">
        <v>153</v>
      </c>
      <c r="P389" s="227" t="str">
        <f>IF('Форма для заполнения (ОО)'!P389="","",'Форма для заполнения (ОО)'!P389)</f>
        <v/>
      </c>
      <c r="Q389" s="10" t="str">
        <f>IF('Форма для заполнения (ОО)'!Q389="","",'Форма для заполнения (ОО)'!Q389)</f>
        <v/>
      </c>
      <c r="R389" s="171" t="s">
        <v>175</v>
      </c>
      <c r="S389" s="14" t="str">
        <f>'Форма для заполнения (ОО)'!S389</f>
        <v/>
      </c>
      <c r="T389" s="10"/>
      <c r="U389" s="10" t="s">
        <v>496</v>
      </c>
      <c r="V389" s="187" t="s">
        <v>183</v>
      </c>
      <c r="W389" s="31" t="s">
        <v>398</v>
      </c>
      <c r="X389" s="19"/>
      <c r="Y389" s="14"/>
      <c r="Z389" s="10"/>
    </row>
    <row r="390" spans="1:26" ht="46.5" x14ac:dyDescent="0.35">
      <c r="A390" s="231"/>
      <c r="B390" s="121">
        <v>384</v>
      </c>
      <c r="C390" s="121"/>
      <c r="D390" s="83">
        <v>1</v>
      </c>
      <c r="E390" s="83"/>
      <c r="F390" s="83"/>
      <c r="G390" s="83"/>
      <c r="H390" s="97">
        <f t="shared" si="36"/>
        <v>6</v>
      </c>
      <c r="I390" s="97">
        <f t="shared" si="41"/>
        <v>32</v>
      </c>
      <c r="J390" s="97" t="str">
        <f t="shared" si="41"/>
        <v/>
      </c>
      <c r="K390" s="97" t="str">
        <f t="shared" si="41"/>
        <v/>
      </c>
      <c r="L390" s="97" t="str">
        <f t="shared" si="41"/>
        <v/>
      </c>
      <c r="M390" s="96" t="str">
        <f t="shared" si="35"/>
        <v/>
      </c>
      <c r="N390" s="117" t="str">
        <f t="shared" si="38"/>
        <v>6.32.</v>
      </c>
      <c r="O390" s="120" t="s">
        <v>147</v>
      </c>
      <c r="P390" s="227" t="str">
        <f>IF('Форма для заполнения (ОО)'!P390="","",'Форма для заполнения (ОО)'!P390)</f>
        <v/>
      </c>
      <c r="Q390" s="11"/>
      <c r="R390" s="9"/>
      <c r="S390" s="14" t="str">
        <f>'Форма для заполнения (ОО)'!S390</f>
        <v/>
      </c>
      <c r="T390" s="10"/>
      <c r="U390" s="10" t="s">
        <v>496</v>
      </c>
      <c r="V390" s="187" t="s">
        <v>183</v>
      </c>
      <c r="W390" s="139" t="s">
        <v>420</v>
      </c>
      <c r="X390" s="9"/>
      <c r="Y390" s="14"/>
      <c r="Z390" s="10"/>
    </row>
    <row r="391" spans="1:26" ht="46.5" x14ac:dyDescent="0.35">
      <c r="A391" s="231"/>
      <c r="B391" s="50">
        <v>385</v>
      </c>
      <c r="C391" s="50"/>
      <c r="D391" s="81"/>
      <c r="E391" s="81">
        <v>1</v>
      </c>
      <c r="F391" s="81"/>
      <c r="G391" s="81"/>
      <c r="H391" s="98">
        <f t="shared" si="36"/>
        <v>6</v>
      </c>
      <c r="I391" s="98">
        <f t="shared" si="41"/>
        <v>32</v>
      </c>
      <c r="J391" s="98">
        <f t="shared" si="41"/>
        <v>1</v>
      </c>
      <c r="K391" s="98" t="str">
        <f t="shared" si="41"/>
        <v/>
      </c>
      <c r="L391" s="98" t="str">
        <f t="shared" si="41"/>
        <v/>
      </c>
      <c r="M391" s="135" t="str">
        <f t="shared" si="35"/>
        <v/>
      </c>
      <c r="N391" s="23" t="str">
        <f t="shared" si="38"/>
        <v>6.32.1.</v>
      </c>
      <c r="O391" s="21" t="s">
        <v>3</v>
      </c>
      <c r="P391" s="227" t="str">
        <f>IF('Форма для заполнения (ОО)'!P391="","",'Форма для заполнения (ОО)'!P391)</f>
        <v/>
      </c>
      <c r="Q391" s="10" t="str">
        <f>IF('Форма для заполнения (ОО)'!Q391="","",'Форма для заполнения (ОО)'!Q391)</f>
        <v/>
      </c>
      <c r="R391" s="169" t="s">
        <v>59</v>
      </c>
      <c r="S391" s="14" t="str">
        <f>'Форма для заполнения (ОО)'!S391</f>
        <v/>
      </c>
      <c r="T391" s="10"/>
      <c r="U391" s="10" t="s">
        <v>496</v>
      </c>
      <c r="V391" s="191" t="s">
        <v>444</v>
      </c>
      <c r="W391" s="31" t="s">
        <v>225</v>
      </c>
      <c r="X391" s="12"/>
      <c r="Y391" s="14"/>
      <c r="Z391" s="10"/>
    </row>
    <row r="392" spans="1:26" ht="31" x14ac:dyDescent="0.35">
      <c r="A392" s="231"/>
      <c r="B392" s="50">
        <v>386</v>
      </c>
      <c r="C392" s="50"/>
      <c r="D392" s="81"/>
      <c r="E392" s="81">
        <v>1</v>
      </c>
      <c r="F392" s="81"/>
      <c r="G392" s="81"/>
      <c r="H392" s="98">
        <f t="shared" si="36"/>
        <v>6</v>
      </c>
      <c r="I392" s="98">
        <f t="shared" si="41"/>
        <v>32</v>
      </c>
      <c r="J392" s="98">
        <f t="shared" si="41"/>
        <v>2</v>
      </c>
      <c r="K392" s="98" t="str">
        <f t="shared" si="41"/>
        <v/>
      </c>
      <c r="L392" s="98" t="str">
        <f t="shared" si="41"/>
        <v/>
      </c>
      <c r="M392" s="96" t="str">
        <f t="shared" ref="M392:M437" si="42">IF(N392=N393,"*","")</f>
        <v/>
      </c>
      <c r="N392" s="23" t="str">
        <f t="shared" si="38"/>
        <v>6.32.2.</v>
      </c>
      <c r="O392" s="33" t="s">
        <v>25</v>
      </c>
      <c r="P392" s="228"/>
      <c r="Q392" s="10" t="str">
        <f>IF('Форма для заполнения (ОО)'!Q392="","",'Форма для заполнения (ОО)'!Q392)</f>
        <v/>
      </c>
      <c r="R392" s="169" t="s">
        <v>59</v>
      </c>
      <c r="S392" s="14" t="str">
        <f>'Форма для заполнения (ОО)'!S392</f>
        <v>X</v>
      </c>
      <c r="T392" s="10"/>
      <c r="U392" s="10" t="s">
        <v>496</v>
      </c>
      <c r="V392" s="31"/>
      <c r="W392" s="31" t="s">
        <v>299</v>
      </c>
      <c r="X392" s="12"/>
      <c r="Y392" s="14"/>
      <c r="Z392" s="10"/>
    </row>
    <row r="393" spans="1:26" ht="31" x14ac:dyDescent="0.35">
      <c r="A393" s="231"/>
      <c r="B393" s="50">
        <v>387</v>
      </c>
      <c r="C393" s="50"/>
      <c r="D393" s="81"/>
      <c r="E393" s="81">
        <v>1</v>
      </c>
      <c r="F393" s="81"/>
      <c r="G393" s="81"/>
      <c r="H393" s="98">
        <f t="shared" ref="H393:H437" si="43">IF(C393="",H392,H392+1)</f>
        <v>6</v>
      </c>
      <c r="I393" s="98">
        <f t="shared" ref="I393:L408" si="44">IF(D393&lt;&gt;"",IF(I392="",1,I392+1),IF(H393&lt;&gt;H392,"",I392))</f>
        <v>32</v>
      </c>
      <c r="J393" s="98">
        <f t="shared" si="44"/>
        <v>3</v>
      </c>
      <c r="K393" s="98" t="str">
        <f t="shared" si="44"/>
        <v/>
      </c>
      <c r="L393" s="98" t="str">
        <f t="shared" si="44"/>
        <v/>
      </c>
      <c r="M393" s="96" t="str">
        <f t="shared" si="42"/>
        <v/>
      </c>
      <c r="N393" s="23" t="str">
        <f t="shared" ref="N393:N437" si="45">IF(L393&lt;&gt;"",CONCATENATE(H393,".",I393,".",J393,".",K393,".",L393,"."),IF(K393&lt;&gt;"",CONCATENATE(H393,".",I393,".",J393,".",K393,"."),IF(J393&lt;&gt;"",CONCATENATE(H393,".",I393,".",J393,"."),IF(I393&lt;&gt;"",CONCATENATE(H393,".",I393,"."),CONCATENATE(H393,".")))))</f>
        <v>6.32.3.</v>
      </c>
      <c r="O393" s="33" t="s">
        <v>189</v>
      </c>
      <c r="P393" s="228"/>
      <c r="Q393" s="10" t="str">
        <f>IF('Форма для заполнения (ОО)'!Q393="","",'Форма для заполнения (ОО)'!Q393)</f>
        <v/>
      </c>
      <c r="R393" s="169" t="s">
        <v>180</v>
      </c>
      <c r="S393" s="14" t="str">
        <f>'Форма для заполнения (ОО)'!S393</f>
        <v>X</v>
      </c>
      <c r="T393" s="10"/>
      <c r="U393" s="10" t="s">
        <v>496</v>
      </c>
      <c r="V393" s="31"/>
      <c r="W393" s="31" t="s">
        <v>299</v>
      </c>
      <c r="X393" s="12"/>
      <c r="Y393" s="14"/>
      <c r="Z393" s="10"/>
    </row>
    <row r="394" spans="1:26" ht="46.5" x14ac:dyDescent="0.35">
      <c r="A394" s="231"/>
      <c r="B394" s="50">
        <v>388</v>
      </c>
      <c r="C394" s="50"/>
      <c r="D394" s="81"/>
      <c r="E394" s="81">
        <v>1</v>
      </c>
      <c r="F394" s="81"/>
      <c r="G394" s="81"/>
      <c r="H394" s="98">
        <f t="shared" si="43"/>
        <v>6</v>
      </c>
      <c r="I394" s="98">
        <f t="shared" si="44"/>
        <v>32</v>
      </c>
      <c r="J394" s="98">
        <f t="shared" si="44"/>
        <v>4</v>
      </c>
      <c r="K394" s="98" t="str">
        <f t="shared" si="44"/>
        <v/>
      </c>
      <c r="L394" s="98" t="str">
        <f t="shared" si="44"/>
        <v/>
      </c>
      <c r="M394" s="96" t="str">
        <f t="shared" si="42"/>
        <v/>
      </c>
      <c r="N394" s="23" t="str">
        <f t="shared" si="45"/>
        <v>6.32.4.</v>
      </c>
      <c r="O394" s="33" t="s">
        <v>26</v>
      </c>
      <c r="P394" s="227" t="str">
        <f>IF('Форма для заполнения (ОО)'!P394="","",'Форма для заполнения (ОО)'!P394)</f>
        <v/>
      </c>
      <c r="Q394" s="10" t="str">
        <f>IF('Форма для заполнения (ОО)'!Q394="","",'Форма для заполнения (ОО)'!Q394)</f>
        <v/>
      </c>
      <c r="R394" s="169" t="s">
        <v>180</v>
      </c>
      <c r="S394" s="14" t="str">
        <f>'Форма для заполнения (ОО)'!S394</f>
        <v/>
      </c>
      <c r="T394" s="10"/>
      <c r="U394" s="10" t="s">
        <v>496</v>
      </c>
      <c r="V394" s="185" t="s">
        <v>186</v>
      </c>
      <c r="W394" s="31" t="s">
        <v>411</v>
      </c>
      <c r="X394" s="12"/>
      <c r="Y394" s="14"/>
      <c r="Z394" s="10"/>
    </row>
    <row r="395" spans="1:26" ht="46.5" x14ac:dyDescent="0.35">
      <c r="A395" s="231"/>
      <c r="B395" s="50">
        <v>389</v>
      </c>
      <c r="C395" s="50"/>
      <c r="D395" s="81"/>
      <c r="E395" s="81">
        <v>1</v>
      </c>
      <c r="F395" s="81"/>
      <c r="G395" s="81"/>
      <c r="H395" s="98">
        <f t="shared" si="43"/>
        <v>6</v>
      </c>
      <c r="I395" s="98">
        <f t="shared" si="44"/>
        <v>32</v>
      </c>
      <c r="J395" s="98">
        <f t="shared" si="44"/>
        <v>5</v>
      </c>
      <c r="K395" s="98" t="str">
        <f t="shared" si="44"/>
        <v/>
      </c>
      <c r="L395" s="98" t="str">
        <f t="shared" si="44"/>
        <v/>
      </c>
      <c r="M395" s="96" t="str">
        <f t="shared" si="42"/>
        <v/>
      </c>
      <c r="N395" s="23" t="str">
        <f t="shared" si="45"/>
        <v>6.32.5.</v>
      </c>
      <c r="O395" s="33" t="s">
        <v>27</v>
      </c>
      <c r="P395" s="227" t="str">
        <f>IF('Форма для заполнения (ОО)'!P395="","",'Форма для заполнения (ОО)'!P395)</f>
        <v/>
      </c>
      <c r="Q395" s="10" t="str">
        <f>IF('Форма для заполнения (ОО)'!Q395="","",'Форма для заполнения (ОО)'!Q395)</f>
        <v/>
      </c>
      <c r="R395" s="169" t="s">
        <v>180</v>
      </c>
      <c r="S395" s="14" t="str">
        <f>'Форма для заполнения (ОО)'!S395</f>
        <v/>
      </c>
      <c r="T395" s="10"/>
      <c r="U395" s="10" t="s">
        <v>496</v>
      </c>
      <c r="V395" s="185" t="s">
        <v>186</v>
      </c>
      <c r="W395" s="31" t="s">
        <v>411</v>
      </c>
      <c r="X395" s="12"/>
      <c r="Y395" s="14"/>
      <c r="Z395" s="10"/>
    </row>
    <row r="396" spans="1:26" ht="46.5" x14ac:dyDescent="0.35">
      <c r="A396" s="231"/>
      <c r="B396" s="50">
        <v>390</v>
      </c>
      <c r="C396" s="50"/>
      <c r="D396" s="81"/>
      <c r="E396" s="81">
        <v>1</v>
      </c>
      <c r="F396" s="81"/>
      <c r="G396" s="81"/>
      <c r="H396" s="98">
        <f t="shared" si="43"/>
        <v>6</v>
      </c>
      <c r="I396" s="98">
        <f t="shared" si="44"/>
        <v>32</v>
      </c>
      <c r="J396" s="98">
        <f t="shared" si="44"/>
        <v>6</v>
      </c>
      <c r="K396" s="98" t="str">
        <f t="shared" si="44"/>
        <v/>
      </c>
      <c r="L396" s="98" t="str">
        <f t="shared" si="44"/>
        <v/>
      </c>
      <c r="M396" s="96" t="str">
        <f t="shared" si="42"/>
        <v/>
      </c>
      <c r="N396" s="23" t="str">
        <f t="shared" si="45"/>
        <v>6.32.6.</v>
      </c>
      <c r="O396" s="33" t="s">
        <v>28</v>
      </c>
      <c r="P396" s="227" t="str">
        <f>IF('Форма для заполнения (ОО)'!P396="","",'Форма для заполнения (ОО)'!P396)</f>
        <v/>
      </c>
      <c r="Q396" s="10" t="str">
        <f>IF('Форма для заполнения (ОО)'!Q396="","",'Форма для заполнения (ОО)'!Q396)</f>
        <v/>
      </c>
      <c r="R396" s="169" t="s">
        <v>180</v>
      </c>
      <c r="S396" s="14" t="str">
        <f>'Форма для заполнения (ОО)'!S396</f>
        <v/>
      </c>
      <c r="T396" s="10"/>
      <c r="U396" s="10" t="s">
        <v>496</v>
      </c>
      <c r="V396" s="185" t="s">
        <v>186</v>
      </c>
      <c r="W396" s="31" t="s">
        <v>411</v>
      </c>
      <c r="X396" s="12"/>
      <c r="Y396" s="14"/>
      <c r="Z396" s="10"/>
    </row>
    <row r="397" spans="1:26" ht="108.5" x14ac:dyDescent="0.35">
      <c r="A397" s="231"/>
      <c r="B397" s="50">
        <v>391</v>
      </c>
      <c r="C397" s="50"/>
      <c r="D397" s="81"/>
      <c r="E397" s="81">
        <v>1</v>
      </c>
      <c r="F397" s="81"/>
      <c r="G397" s="81"/>
      <c r="H397" s="98">
        <f t="shared" si="43"/>
        <v>6</v>
      </c>
      <c r="I397" s="98">
        <f t="shared" si="44"/>
        <v>32</v>
      </c>
      <c r="J397" s="98">
        <f t="shared" si="44"/>
        <v>7</v>
      </c>
      <c r="K397" s="98" t="str">
        <f t="shared" si="44"/>
        <v/>
      </c>
      <c r="L397" s="98" t="str">
        <f t="shared" si="44"/>
        <v/>
      </c>
      <c r="M397" s="135" t="str">
        <f t="shared" si="42"/>
        <v/>
      </c>
      <c r="N397" s="23" t="str">
        <f t="shared" si="45"/>
        <v>6.32.7.</v>
      </c>
      <c r="O397" s="33" t="s">
        <v>29</v>
      </c>
      <c r="P397" s="227" t="str">
        <f>IF('Форма для заполнения (ОО)'!P397="","",'Форма для заполнения (ОО)'!P397)</f>
        <v/>
      </c>
      <c r="Q397" s="11"/>
      <c r="R397" s="12"/>
      <c r="S397" s="14" t="str">
        <f>'Форма для заполнения (ОО)'!S397</f>
        <v/>
      </c>
      <c r="T397" s="10"/>
      <c r="U397" s="10" t="s">
        <v>496</v>
      </c>
      <c r="V397" s="188" t="s">
        <v>183</v>
      </c>
      <c r="W397" s="116" t="s">
        <v>499</v>
      </c>
      <c r="X397" s="12"/>
      <c r="Y397" s="14"/>
      <c r="Z397" s="10"/>
    </row>
    <row r="398" spans="1:26" ht="46.5" x14ac:dyDescent="0.35">
      <c r="A398" s="231"/>
      <c r="B398" s="50">
        <v>392</v>
      </c>
      <c r="C398" s="50"/>
      <c r="D398" s="81"/>
      <c r="E398" s="81">
        <v>1</v>
      </c>
      <c r="F398" s="81"/>
      <c r="G398" s="81"/>
      <c r="H398" s="98">
        <f t="shared" si="43"/>
        <v>6</v>
      </c>
      <c r="I398" s="98">
        <f t="shared" si="44"/>
        <v>32</v>
      </c>
      <c r="J398" s="98">
        <f t="shared" si="44"/>
        <v>8</v>
      </c>
      <c r="K398" s="98" t="str">
        <f t="shared" si="44"/>
        <v/>
      </c>
      <c r="L398" s="98" t="str">
        <f t="shared" si="44"/>
        <v/>
      </c>
      <c r="M398" s="135" t="str">
        <f t="shared" si="42"/>
        <v/>
      </c>
      <c r="N398" s="23" t="str">
        <f t="shared" si="45"/>
        <v>6.32.8.</v>
      </c>
      <c r="O398" s="33" t="s">
        <v>30</v>
      </c>
      <c r="P398" s="227" t="str">
        <f>IF('Форма для заполнения (ОО)'!P398="","",'Форма для заполнения (ОО)'!P398)</f>
        <v/>
      </c>
      <c r="Q398" s="11"/>
      <c r="R398" s="12"/>
      <c r="S398" s="14" t="str">
        <f>'Форма для заполнения (ОО)'!S398</f>
        <v/>
      </c>
      <c r="T398" s="10"/>
      <c r="U398" s="10" t="s">
        <v>496</v>
      </c>
      <c r="V398" s="188" t="s">
        <v>183</v>
      </c>
      <c r="W398" s="138" t="s">
        <v>228</v>
      </c>
      <c r="X398" s="12"/>
      <c r="Y398" s="14"/>
      <c r="Z398" s="10"/>
    </row>
    <row r="399" spans="1:26" ht="108.5" x14ac:dyDescent="0.35">
      <c r="A399" s="231"/>
      <c r="B399" s="50">
        <v>393</v>
      </c>
      <c r="C399" s="50"/>
      <c r="D399" s="81"/>
      <c r="E399" s="81">
        <v>1</v>
      </c>
      <c r="F399" s="81"/>
      <c r="G399" s="81"/>
      <c r="H399" s="98">
        <f t="shared" si="43"/>
        <v>6</v>
      </c>
      <c r="I399" s="98">
        <f t="shared" si="44"/>
        <v>32</v>
      </c>
      <c r="J399" s="98">
        <f t="shared" si="44"/>
        <v>9</v>
      </c>
      <c r="K399" s="98" t="str">
        <f t="shared" si="44"/>
        <v/>
      </c>
      <c r="L399" s="98" t="str">
        <f t="shared" si="44"/>
        <v/>
      </c>
      <c r="M399" s="135" t="str">
        <f t="shared" si="42"/>
        <v/>
      </c>
      <c r="N399" s="23" t="str">
        <f t="shared" si="45"/>
        <v>6.32.9.</v>
      </c>
      <c r="O399" s="33" t="s">
        <v>154</v>
      </c>
      <c r="P399" s="227" t="str">
        <f>IF('Форма для заполнения (ОО)'!P399="","",'Форма для заполнения (ОО)'!P399)</f>
        <v/>
      </c>
      <c r="Q399" s="11"/>
      <c r="R399" s="12"/>
      <c r="S399" s="14" t="str">
        <f>'Форма для заполнения (ОО)'!S399</f>
        <v/>
      </c>
      <c r="T399" s="10"/>
      <c r="U399" s="10" t="s">
        <v>496</v>
      </c>
      <c r="V399" s="188" t="s">
        <v>183</v>
      </c>
      <c r="W399" s="116" t="s">
        <v>499</v>
      </c>
      <c r="X399" s="12"/>
      <c r="Y399" s="14"/>
      <c r="Z399" s="10"/>
    </row>
    <row r="400" spans="1:26" ht="31" x14ac:dyDescent="0.35">
      <c r="A400" s="231"/>
      <c r="B400" s="121">
        <v>394</v>
      </c>
      <c r="C400" s="121"/>
      <c r="D400" s="83">
        <v>1</v>
      </c>
      <c r="E400" s="83"/>
      <c r="F400" s="83"/>
      <c r="G400" s="83"/>
      <c r="H400" s="97">
        <f t="shared" si="43"/>
        <v>6</v>
      </c>
      <c r="I400" s="97">
        <f t="shared" si="44"/>
        <v>33</v>
      </c>
      <c r="J400" s="97" t="str">
        <f t="shared" si="44"/>
        <v/>
      </c>
      <c r="K400" s="97" t="str">
        <f t="shared" si="44"/>
        <v/>
      </c>
      <c r="L400" s="97" t="str">
        <f t="shared" si="44"/>
        <v/>
      </c>
      <c r="M400" s="96" t="str">
        <f t="shared" si="42"/>
        <v/>
      </c>
      <c r="N400" s="117" t="str">
        <f t="shared" si="45"/>
        <v>6.33.</v>
      </c>
      <c r="O400" s="120" t="s">
        <v>103</v>
      </c>
      <c r="P400" s="228"/>
      <c r="Q400" s="11"/>
      <c r="R400" s="12"/>
      <c r="S400" s="14" t="str">
        <f>'Форма для заполнения (ОО)'!S400</f>
        <v>X</v>
      </c>
      <c r="T400" s="10"/>
      <c r="U400" s="10" t="s">
        <v>496</v>
      </c>
      <c r="V400" s="31"/>
      <c r="W400" s="31" t="s">
        <v>299</v>
      </c>
      <c r="X400" s="12"/>
      <c r="Y400" s="14"/>
      <c r="Z400" s="10"/>
    </row>
    <row r="401" spans="1:26" ht="31" x14ac:dyDescent="0.35">
      <c r="A401" s="231"/>
      <c r="B401" s="50">
        <v>395</v>
      </c>
      <c r="C401" s="50"/>
      <c r="D401" s="81"/>
      <c r="E401" s="81">
        <v>1</v>
      </c>
      <c r="F401" s="81"/>
      <c r="G401" s="81"/>
      <c r="H401" s="98">
        <f t="shared" si="43"/>
        <v>6</v>
      </c>
      <c r="I401" s="98">
        <f t="shared" si="44"/>
        <v>33</v>
      </c>
      <c r="J401" s="98">
        <f t="shared" si="44"/>
        <v>1</v>
      </c>
      <c r="K401" s="98" t="str">
        <f t="shared" si="44"/>
        <v/>
      </c>
      <c r="L401" s="98" t="str">
        <f t="shared" si="44"/>
        <v/>
      </c>
      <c r="M401" s="96" t="str">
        <f t="shared" si="42"/>
        <v/>
      </c>
      <c r="N401" s="23" t="str">
        <f t="shared" si="45"/>
        <v>6.33.1.</v>
      </c>
      <c r="O401" s="48" t="s">
        <v>381</v>
      </c>
      <c r="P401" s="227" t="str">
        <f>IF('Форма для заполнения (ОО)'!P401="","",'Форма для заполнения (ОО)'!P401)</f>
        <v/>
      </c>
      <c r="Q401" s="10" t="str">
        <f>IF('Форма для заполнения (ОО)'!Q401="","",'Форма для заполнения (ОО)'!Q401)</f>
        <v/>
      </c>
      <c r="R401" s="169" t="s">
        <v>54</v>
      </c>
      <c r="S401" s="14" t="str">
        <f>'Форма для заполнения (ОО)'!S401</f>
        <v/>
      </c>
      <c r="T401" s="10"/>
      <c r="U401" s="10" t="s">
        <v>496</v>
      </c>
      <c r="V401" s="185" t="s">
        <v>186</v>
      </c>
      <c r="W401" s="31" t="s">
        <v>398</v>
      </c>
      <c r="X401" s="12"/>
      <c r="Y401" s="14"/>
      <c r="Z401" s="10"/>
    </row>
    <row r="402" spans="1:26" ht="31" x14ac:dyDescent="0.35">
      <c r="A402" s="231"/>
      <c r="B402" s="50">
        <v>396</v>
      </c>
      <c r="C402" s="50"/>
      <c r="D402" s="81"/>
      <c r="E402" s="81">
        <v>1</v>
      </c>
      <c r="F402" s="81"/>
      <c r="G402" s="81"/>
      <c r="H402" s="98">
        <f t="shared" si="43"/>
        <v>6</v>
      </c>
      <c r="I402" s="98">
        <f t="shared" si="44"/>
        <v>33</v>
      </c>
      <c r="J402" s="98">
        <f t="shared" si="44"/>
        <v>2</v>
      </c>
      <c r="K402" s="98" t="str">
        <f t="shared" si="44"/>
        <v/>
      </c>
      <c r="L402" s="98" t="str">
        <f t="shared" si="44"/>
        <v/>
      </c>
      <c r="M402" s="96" t="str">
        <f t="shared" si="42"/>
        <v/>
      </c>
      <c r="N402" s="23" t="str">
        <f t="shared" si="45"/>
        <v>6.33.2.</v>
      </c>
      <c r="O402" s="48" t="s">
        <v>382</v>
      </c>
      <c r="P402" s="227" t="str">
        <f>IF('Форма для заполнения (ОО)'!P402="","",'Форма для заполнения (ОО)'!P402)</f>
        <v/>
      </c>
      <c r="Q402" s="10" t="str">
        <f>IF('Форма для заполнения (ОО)'!Q402="","",'Форма для заполнения (ОО)'!Q402)</f>
        <v/>
      </c>
      <c r="R402" s="169" t="s">
        <v>54</v>
      </c>
      <c r="S402" s="14" t="str">
        <f>'Форма для заполнения (ОО)'!S402</f>
        <v/>
      </c>
      <c r="T402" s="10"/>
      <c r="U402" s="10" t="s">
        <v>496</v>
      </c>
      <c r="V402" s="185" t="s">
        <v>186</v>
      </c>
      <c r="W402" s="31" t="s">
        <v>398</v>
      </c>
      <c r="X402" s="12"/>
      <c r="Y402" s="14"/>
      <c r="Z402" s="10"/>
    </row>
    <row r="403" spans="1:26" ht="60" x14ac:dyDescent="0.35">
      <c r="A403" s="231"/>
      <c r="B403" s="56">
        <v>397</v>
      </c>
      <c r="C403" s="56"/>
      <c r="D403" s="80">
        <v>1</v>
      </c>
      <c r="E403" s="80"/>
      <c r="F403" s="80"/>
      <c r="G403" s="80"/>
      <c r="H403" s="97">
        <f t="shared" si="43"/>
        <v>6</v>
      </c>
      <c r="I403" s="97">
        <f t="shared" si="44"/>
        <v>34</v>
      </c>
      <c r="J403" s="97" t="str">
        <f t="shared" si="44"/>
        <v/>
      </c>
      <c r="K403" s="97" t="str">
        <f t="shared" si="44"/>
        <v/>
      </c>
      <c r="L403" s="97" t="str">
        <f t="shared" si="44"/>
        <v/>
      </c>
      <c r="M403" s="96" t="str">
        <f t="shared" si="42"/>
        <v/>
      </c>
      <c r="N403" s="70" t="str">
        <f t="shared" si="45"/>
        <v>6.34.</v>
      </c>
      <c r="O403" s="120" t="s">
        <v>217</v>
      </c>
      <c r="P403" s="228"/>
      <c r="Q403" s="11"/>
      <c r="R403" s="12"/>
      <c r="S403" s="14" t="str">
        <f>'Форма для заполнения (ОО)'!S403</f>
        <v>X</v>
      </c>
      <c r="T403" s="10"/>
      <c r="U403" s="10" t="s">
        <v>496</v>
      </c>
      <c r="V403" s="108"/>
      <c r="W403" s="14"/>
      <c r="X403" s="12"/>
      <c r="Y403" s="14"/>
      <c r="Z403" s="10"/>
    </row>
    <row r="404" spans="1:26" ht="31" x14ac:dyDescent="0.35">
      <c r="A404" s="231"/>
      <c r="B404" s="50">
        <v>398</v>
      </c>
      <c r="C404" s="50"/>
      <c r="D404" s="81"/>
      <c r="E404" s="81">
        <v>1</v>
      </c>
      <c r="F404" s="81"/>
      <c r="G404" s="81"/>
      <c r="H404" s="98">
        <f t="shared" si="43"/>
        <v>6</v>
      </c>
      <c r="I404" s="98">
        <f t="shared" si="44"/>
        <v>34</v>
      </c>
      <c r="J404" s="98">
        <f t="shared" si="44"/>
        <v>1</v>
      </c>
      <c r="K404" s="98" t="str">
        <f t="shared" si="44"/>
        <v/>
      </c>
      <c r="L404" s="98" t="str">
        <f t="shared" si="44"/>
        <v/>
      </c>
      <c r="M404" s="96" t="str">
        <f t="shared" si="42"/>
        <v/>
      </c>
      <c r="N404" s="23" t="str">
        <f t="shared" si="45"/>
        <v>6.34.1.</v>
      </c>
      <c r="O404" s="21" t="s">
        <v>158</v>
      </c>
      <c r="P404" s="227" t="str">
        <f>IF('Форма для заполнения (ОО)'!P404="","",'Форма для заполнения (ОО)'!P404)</f>
        <v/>
      </c>
      <c r="Q404" s="10" t="str">
        <f>IF('Форма для заполнения (ОО)'!Q404="","",'Форма для заполнения (ОО)'!Q404)</f>
        <v/>
      </c>
      <c r="R404" s="169" t="s">
        <v>59</v>
      </c>
      <c r="S404" s="14" t="str">
        <f>'Форма для заполнения (ОО)'!S404</f>
        <v/>
      </c>
      <c r="T404" s="10"/>
      <c r="U404" s="10" t="s">
        <v>496</v>
      </c>
      <c r="V404" s="185" t="s">
        <v>186</v>
      </c>
      <c r="W404" s="31" t="s">
        <v>398</v>
      </c>
      <c r="X404" s="12"/>
      <c r="Y404" s="14"/>
      <c r="Z404" s="10"/>
    </row>
    <row r="405" spans="1:26" ht="31" x14ac:dyDescent="0.35">
      <c r="A405" s="231"/>
      <c r="B405" s="50">
        <v>399</v>
      </c>
      <c r="C405" s="50"/>
      <c r="D405" s="81"/>
      <c r="E405" s="81">
        <v>1</v>
      </c>
      <c r="F405" s="81"/>
      <c r="G405" s="81"/>
      <c r="H405" s="98">
        <f t="shared" si="43"/>
        <v>6</v>
      </c>
      <c r="I405" s="98">
        <f t="shared" si="44"/>
        <v>34</v>
      </c>
      <c r="J405" s="98">
        <f t="shared" si="44"/>
        <v>2</v>
      </c>
      <c r="K405" s="98" t="str">
        <f t="shared" si="44"/>
        <v/>
      </c>
      <c r="L405" s="98" t="str">
        <f t="shared" si="44"/>
        <v/>
      </c>
      <c r="M405" s="96" t="str">
        <f t="shared" si="42"/>
        <v/>
      </c>
      <c r="N405" s="23" t="str">
        <f t="shared" si="45"/>
        <v>6.34.2.</v>
      </c>
      <c r="O405" s="21" t="s">
        <v>159</v>
      </c>
      <c r="P405" s="227" t="str">
        <f>IF('Форма для заполнения (ОО)'!P405="","",'Форма для заполнения (ОО)'!P405)</f>
        <v/>
      </c>
      <c r="Q405" s="11"/>
      <c r="R405" s="12"/>
      <c r="S405" s="14" t="str">
        <f>'Форма для заполнения (ОО)'!S405</f>
        <v/>
      </c>
      <c r="T405" s="10"/>
      <c r="U405" s="10" t="s">
        <v>496</v>
      </c>
      <c r="V405" s="187" t="s">
        <v>183</v>
      </c>
      <c r="W405" s="31" t="s">
        <v>398</v>
      </c>
      <c r="X405" s="12"/>
      <c r="Y405" s="14"/>
      <c r="Z405" s="10"/>
    </row>
    <row r="406" spans="1:26" ht="31" x14ac:dyDescent="0.35">
      <c r="A406" s="231"/>
      <c r="B406" s="56">
        <v>400</v>
      </c>
      <c r="C406" s="56"/>
      <c r="D406" s="80">
        <v>1</v>
      </c>
      <c r="E406" s="80"/>
      <c r="F406" s="80"/>
      <c r="G406" s="80"/>
      <c r="H406" s="98">
        <f t="shared" si="43"/>
        <v>6</v>
      </c>
      <c r="I406" s="98">
        <f t="shared" si="44"/>
        <v>35</v>
      </c>
      <c r="J406" s="98" t="str">
        <f t="shared" si="44"/>
        <v/>
      </c>
      <c r="K406" s="98" t="str">
        <f t="shared" si="44"/>
        <v/>
      </c>
      <c r="L406" s="98" t="str">
        <f t="shared" si="44"/>
        <v/>
      </c>
      <c r="M406" s="96" t="str">
        <f t="shared" si="42"/>
        <v/>
      </c>
      <c r="N406" s="23" t="str">
        <f t="shared" si="45"/>
        <v>6.35.</v>
      </c>
      <c r="O406" s="120" t="s">
        <v>4</v>
      </c>
      <c r="P406" s="228"/>
      <c r="Q406" s="11"/>
      <c r="R406" s="12"/>
      <c r="S406" s="14" t="str">
        <f>'Форма для заполнения (ОО)'!S406</f>
        <v>X</v>
      </c>
      <c r="T406" s="10"/>
      <c r="U406" s="10" t="s">
        <v>496</v>
      </c>
      <c r="V406" s="109"/>
      <c r="W406" s="134"/>
      <c r="X406" s="12"/>
      <c r="Y406" s="14"/>
      <c r="Z406" s="10"/>
    </row>
    <row r="407" spans="1:26" ht="31" x14ac:dyDescent="0.35">
      <c r="A407" s="231"/>
      <c r="B407" s="56">
        <v>401</v>
      </c>
      <c r="C407" s="56"/>
      <c r="D407" s="80"/>
      <c r="E407" s="80">
        <v>1</v>
      </c>
      <c r="F407" s="80"/>
      <c r="G407" s="80"/>
      <c r="H407" s="97">
        <f t="shared" si="43"/>
        <v>6</v>
      </c>
      <c r="I407" s="97">
        <f t="shared" si="44"/>
        <v>35</v>
      </c>
      <c r="J407" s="97">
        <f t="shared" si="44"/>
        <v>1</v>
      </c>
      <c r="K407" s="97" t="str">
        <f t="shared" si="44"/>
        <v/>
      </c>
      <c r="L407" s="97" t="str">
        <f t="shared" si="44"/>
        <v/>
      </c>
      <c r="M407" s="96" t="str">
        <f t="shared" si="42"/>
        <v/>
      </c>
      <c r="N407" s="70" t="str">
        <f t="shared" si="45"/>
        <v>6.35.1.</v>
      </c>
      <c r="O407" s="120" t="s">
        <v>244</v>
      </c>
      <c r="P407" s="227" t="str">
        <f>IF('Форма для заполнения (ОО)'!P407="","",'Форма для заполнения (ОО)'!P407)</f>
        <v/>
      </c>
      <c r="Q407" s="10" t="str">
        <f>IF('Форма для заполнения (ОО)'!Q407="","",'Форма для заполнения (ОО)'!Q407)</f>
        <v/>
      </c>
      <c r="R407" s="169" t="s">
        <v>54</v>
      </c>
      <c r="S407" s="14" t="str">
        <f>'Форма для заполнения (ОО)'!S407</f>
        <v/>
      </c>
      <c r="T407" s="10"/>
      <c r="U407" s="10" t="s">
        <v>496</v>
      </c>
      <c r="V407" s="185" t="s">
        <v>186</v>
      </c>
      <c r="W407" s="31" t="s">
        <v>398</v>
      </c>
      <c r="X407" s="12"/>
      <c r="Y407" s="14"/>
      <c r="Z407" s="10"/>
    </row>
    <row r="408" spans="1:26" ht="31" x14ac:dyDescent="0.35">
      <c r="A408" s="231"/>
      <c r="B408" s="50">
        <v>402</v>
      </c>
      <c r="C408" s="50"/>
      <c r="D408" s="81"/>
      <c r="E408" s="81"/>
      <c r="F408" s="81">
        <v>1</v>
      </c>
      <c r="G408" s="81"/>
      <c r="H408" s="98">
        <f t="shared" si="43"/>
        <v>6</v>
      </c>
      <c r="I408" s="98">
        <f t="shared" si="44"/>
        <v>35</v>
      </c>
      <c r="J408" s="98">
        <f t="shared" si="44"/>
        <v>1</v>
      </c>
      <c r="K408" s="98">
        <f t="shared" si="44"/>
        <v>1</v>
      </c>
      <c r="L408" s="98" t="str">
        <f t="shared" si="44"/>
        <v/>
      </c>
      <c r="M408" s="96" t="str">
        <f t="shared" si="42"/>
        <v/>
      </c>
      <c r="N408" s="23" t="str">
        <f t="shared" si="45"/>
        <v>6.35.1.1.</v>
      </c>
      <c r="O408" s="21" t="s">
        <v>164</v>
      </c>
      <c r="P408" s="227" t="str">
        <f>IF('Форма для заполнения (ОО)'!P408="","",'Форма для заполнения (ОО)'!P408)</f>
        <v/>
      </c>
      <c r="Q408" s="10" t="str">
        <f>IF('Форма для заполнения (ОО)'!Q408="","",'Форма для заполнения (ОО)'!Q408)</f>
        <v/>
      </c>
      <c r="R408" s="169" t="s">
        <v>54</v>
      </c>
      <c r="S408" s="14" t="str">
        <f>'Форма для заполнения (ОО)'!S408</f>
        <v/>
      </c>
      <c r="T408" s="10"/>
      <c r="U408" s="10" t="s">
        <v>496</v>
      </c>
      <c r="V408" s="185" t="s">
        <v>186</v>
      </c>
      <c r="W408" s="31" t="s">
        <v>398</v>
      </c>
      <c r="X408" s="12"/>
      <c r="Y408" s="14"/>
      <c r="Z408" s="10"/>
    </row>
    <row r="409" spans="1:26" ht="31" x14ac:dyDescent="0.35">
      <c r="A409" s="231"/>
      <c r="B409" s="56">
        <v>403</v>
      </c>
      <c r="C409" s="56"/>
      <c r="D409" s="80"/>
      <c r="E409" s="80">
        <v>1</v>
      </c>
      <c r="F409" s="80"/>
      <c r="G409" s="80"/>
      <c r="H409" s="97">
        <f t="shared" si="43"/>
        <v>6</v>
      </c>
      <c r="I409" s="97">
        <f t="shared" ref="I409:L424" si="46">IF(D409&lt;&gt;"",IF(I408="",1,I408+1),IF(H409&lt;&gt;H408,"",I408))</f>
        <v>35</v>
      </c>
      <c r="J409" s="97">
        <f t="shared" si="46"/>
        <v>2</v>
      </c>
      <c r="K409" s="97" t="str">
        <f t="shared" si="46"/>
        <v/>
      </c>
      <c r="L409" s="97" t="str">
        <f t="shared" si="46"/>
        <v/>
      </c>
      <c r="M409" s="96" t="str">
        <f t="shared" si="42"/>
        <v/>
      </c>
      <c r="N409" s="70" t="str">
        <f t="shared" si="45"/>
        <v>6.35.2.</v>
      </c>
      <c r="O409" s="120" t="s">
        <v>438</v>
      </c>
      <c r="P409" s="227" t="str">
        <f>IF('Форма для заполнения (ОО)'!P409="","",'Форма для заполнения (ОО)'!P409)</f>
        <v/>
      </c>
      <c r="Q409" s="10" t="str">
        <f>IF('Форма для заполнения (ОО)'!Q409="","",'Форма для заполнения (ОО)'!Q409)</f>
        <v/>
      </c>
      <c r="R409" s="170" t="s">
        <v>54</v>
      </c>
      <c r="S409" s="14" t="str">
        <f>'Форма для заполнения (ОО)'!S409</f>
        <v/>
      </c>
      <c r="T409" s="10"/>
      <c r="U409" s="10" t="s">
        <v>496</v>
      </c>
      <c r="V409" s="185" t="s">
        <v>186</v>
      </c>
      <c r="W409" s="31" t="s">
        <v>398</v>
      </c>
      <c r="X409" s="12"/>
      <c r="Y409" s="14"/>
      <c r="Z409" s="10"/>
    </row>
    <row r="410" spans="1:26" ht="31" x14ac:dyDescent="0.35">
      <c r="A410" s="231"/>
      <c r="B410" s="56">
        <v>404</v>
      </c>
      <c r="C410" s="56"/>
      <c r="D410" s="80"/>
      <c r="E410" s="80"/>
      <c r="F410" s="80">
        <v>1</v>
      </c>
      <c r="G410" s="80"/>
      <c r="H410" s="97">
        <f t="shared" si="43"/>
        <v>6</v>
      </c>
      <c r="I410" s="97">
        <f t="shared" si="46"/>
        <v>35</v>
      </c>
      <c r="J410" s="97">
        <f t="shared" si="46"/>
        <v>2</v>
      </c>
      <c r="K410" s="97">
        <f t="shared" si="46"/>
        <v>1</v>
      </c>
      <c r="L410" s="97" t="str">
        <f t="shared" si="46"/>
        <v/>
      </c>
      <c r="M410" s="96" t="str">
        <f t="shared" si="42"/>
        <v/>
      </c>
      <c r="N410" s="23" t="str">
        <f t="shared" si="45"/>
        <v>6.35.2.1.</v>
      </c>
      <c r="O410" s="21" t="s">
        <v>356</v>
      </c>
      <c r="P410" s="228"/>
      <c r="Q410" s="10" t="str">
        <f>IF('Форма для заполнения (ОО)'!Q410="","",'Форма для заполнения (ОО)'!Q410)</f>
        <v/>
      </c>
      <c r="R410" s="170" t="s">
        <v>54</v>
      </c>
      <c r="S410" s="14" t="str">
        <f>'Форма для заполнения (ОО)'!S410</f>
        <v>X</v>
      </c>
      <c r="T410" s="10"/>
      <c r="U410" s="10" t="s">
        <v>496</v>
      </c>
      <c r="V410" s="31"/>
      <c r="W410" s="31" t="s">
        <v>299</v>
      </c>
      <c r="X410" s="12"/>
      <c r="Y410" s="14"/>
      <c r="Z410" s="10"/>
    </row>
    <row r="411" spans="1:26" ht="31" x14ac:dyDescent="0.35">
      <c r="A411" s="231"/>
      <c r="B411" s="56">
        <v>405</v>
      </c>
      <c r="C411" s="56"/>
      <c r="D411" s="80"/>
      <c r="E411" s="80">
        <v>1</v>
      </c>
      <c r="F411" s="80"/>
      <c r="G411" s="80"/>
      <c r="H411" s="97">
        <f t="shared" si="43"/>
        <v>6</v>
      </c>
      <c r="I411" s="97">
        <f t="shared" si="46"/>
        <v>35</v>
      </c>
      <c r="J411" s="97">
        <f t="shared" si="46"/>
        <v>3</v>
      </c>
      <c r="K411" s="97" t="str">
        <f t="shared" si="46"/>
        <v/>
      </c>
      <c r="L411" s="97" t="str">
        <f t="shared" si="46"/>
        <v/>
      </c>
      <c r="M411" s="96" t="str">
        <f t="shared" si="42"/>
        <v/>
      </c>
      <c r="N411" s="70" t="str">
        <f t="shared" si="45"/>
        <v>6.35.3.</v>
      </c>
      <c r="O411" s="120" t="s">
        <v>439</v>
      </c>
      <c r="P411" s="227" t="str">
        <f>IF('Форма для заполнения (ОО)'!P411="","",'Форма для заполнения (ОО)'!P411)</f>
        <v/>
      </c>
      <c r="Q411" s="10" t="str">
        <f>IF('Форма для заполнения (ОО)'!Q411="","",'Форма для заполнения (ОО)'!Q411)</f>
        <v/>
      </c>
      <c r="R411" s="170" t="s">
        <v>54</v>
      </c>
      <c r="S411" s="14" t="str">
        <f>'Форма для заполнения (ОО)'!S411</f>
        <v/>
      </c>
      <c r="T411" s="10"/>
      <c r="U411" s="10" t="s">
        <v>496</v>
      </c>
      <c r="V411" s="185" t="s">
        <v>186</v>
      </c>
      <c r="W411" s="31" t="s">
        <v>398</v>
      </c>
      <c r="X411" s="12"/>
      <c r="Y411" s="14"/>
      <c r="Z411" s="10"/>
    </row>
    <row r="412" spans="1:26" ht="31" x14ac:dyDescent="0.35">
      <c r="A412" s="231"/>
      <c r="B412" s="56">
        <v>406</v>
      </c>
      <c r="C412" s="56"/>
      <c r="D412" s="80"/>
      <c r="E412" s="80"/>
      <c r="F412" s="80">
        <v>1</v>
      </c>
      <c r="G412" s="80"/>
      <c r="H412" s="97">
        <f t="shared" si="43"/>
        <v>6</v>
      </c>
      <c r="I412" s="97">
        <f t="shared" si="46"/>
        <v>35</v>
      </c>
      <c r="J412" s="97">
        <f t="shared" si="46"/>
        <v>3</v>
      </c>
      <c r="K412" s="97">
        <f t="shared" si="46"/>
        <v>1</v>
      </c>
      <c r="L412" s="97" t="str">
        <f t="shared" si="46"/>
        <v/>
      </c>
      <c r="M412" s="96" t="str">
        <f t="shared" si="42"/>
        <v/>
      </c>
      <c r="N412" s="23" t="str">
        <f t="shared" si="45"/>
        <v>6.35.3.1.</v>
      </c>
      <c r="O412" s="21" t="s">
        <v>356</v>
      </c>
      <c r="P412" s="228"/>
      <c r="Q412" s="10" t="str">
        <f>IF('Форма для заполнения (ОО)'!Q412="","",'Форма для заполнения (ОО)'!Q412)</f>
        <v/>
      </c>
      <c r="R412" s="170" t="s">
        <v>54</v>
      </c>
      <c r="S412" s="14" t="str">
        <f>'Форма для заполнения (ОО)'!S412</f>
        <v>X</v>
      </c>
      <c r="T412" s="10"/>
      <c r="U412" s="10" t="s">
        <v>496</v>
      </c>
      <c r="V412" s="31"/>
      <c r="W412" s="31" t="s">
        <v>299</v>
      </c>
      <c r="X412" s="12"/>
      <c r="Y412" s="14"/>
      <c r="Z412" s="10"/>
    </row>
    <row r="413" spans="1:26" ht="45" x14ac:dyDescent="0.35">
      <c r="A413" s="231"/>
      <c r="B413" s="56">
        <v>407</v>
      </c>
      <c r="C413" s="56"/>
      <c r="D413" s="80"/>
      <c r="E413" s="80">
        <v>1</v>
      </c>
      <c r="F413" s="80"/>
      <c r="G413" s="80"/>
      <c r="H413" s="97">
        <f t="shared" si="43"/>
        <v>6</v>
      </c>
      <c r="I413" s="97">
        <f t="shared" si="46"/>
        <v>35</v>
      </c>
      <c r="J413" s="97">
        <f t="shared" si="46"/>
        <v>4</v>
      </c>
      <c r="K413" s="97" t="str">
        <f t="shared" si="46"/>
        <v/>
      </c>
      <c r="L413" s="97" t="str">
        <f t="shared" si="46"/>
        <v/>
      </c>
      <c r="M413" s="96" t="str">
        <f t="shared" si="42"/>
        <v/>
      </c>
      <c r="N413" s="70" t="str">
        <f t="shared" si="45"/>
        <v>6.35.4.</v>
      </c>
      <c r="O413" s="120" t="s">
        <v>440</v>
      </c>
      <c r="P413" s="227" t="str">
        <f>IF('Форма для заполнения (ОО)'!P413="","",'Форма для заполнения (ОО)'!P413)</f>
        <v/>
      </c>
      <c r="Q413" s="11"/>
      <c r="R413" s="179"/>
      <c r="S413" s="14" t="str">
        <f>'Форма для заполнения (ОО)'!S413</f>
        <v/>
      </c>
      <c r="T413" s="10"/>
      <c r="U413" s="10" t="s">
        <v>496</v>
      </c>
      <c r="V413" s="187" t="s">
        <v>183</v>
      </c>
      <c r="W413" s="31" t="s">
        <v>398</v>
      </c>
      <c r="X413" s="179"/>
      <c r="Y413" s="14"/>
      <c r="Z413" s="10"/>
    </row>
    <row r="414" spans="1:26" ht="108.5" x14ac:dyDescent="0.35">
      <c r="A414" s="231"/>
      <c r="B414" s="56">
        <v>408</v>
      </c>
      <c r="C414" s="56"/>
      <c r="D414" s="80">
        <v>1</v>
      </c>
      <c r="E414" s="80"/>
      <c r="F414" s="80"/>
      <c r="G414" s="80"/>
      <c r="H414" s="97">
        <f t="shared" si="43"/>
        <v>6</v>
      </c>
      <c r="I414" s="97">
        <f t="shared" si="46"/>
        <v>36</v>
      </c>
      <c r="J414" s="97" t="str">
        <f t="shared" si="46"/>
        <v/>
      </c>
      <c r="K414" s="97" t="str">
        <f t="shared" si="46"/>
        <v/>
      </c>
      <c r="L414" s="97" t="str">
        <f t="shared" si="46"/>
        <v/>
      </c>
      <c r="M414" s="96" t="str">
        <f t="shared" si="42"/>
        <v/>
      </c>
      <c r="N414" s="70" t="str">
        <f t="shared" si="45"/>
        <v>6.36.</v>
      </c>
      <c r="O414" s="120" t="s">
        <v>359</v>
      </c>
      <c r="P414" s="227" t="str">
        <f>IF('Форма для заполнения (ОО)'!P414="","",'Форма для заполнения (ОО)'!P414)</f>
        <v/>
      </c>
      <c r="Q414" s="10" t="str">
        <f>IF('Форма для заполнения (ОО)'!Q414="","",'Форма для заполнения (ОО)'!Q414)</f>
        <v/>
      </c>
      <c r="R414" s="179"/>
      <c r="S414" s="14" t="str">
        <f>'Форма для заполнения (ОО)'!S414</f>
        <v/>
      </c>
      <c r="T414" s="10"/>
      <c r="U414" s="10" t="s">
        <v>496</v>
      </c>
      <c r="V414" s="187" t="s">
        <v>183</v>
      </c>
      <c r="W414" s="116" t="s">
        <v>499</v>
      </c>
      <c r="X414" s="179"/>
      <c r="Y414" s="14"/>
      <c r="Z414" s="10"/>
    </row>
    <row r="415" spans="1:26" ht="108.5" x14ac:dyDescent="0.35">
      <c r="A415" s="231"/>
      <c r="B415" s="56">
        <v>409</v>
      </c>
      <c r="C415" s="56"/>
      <c r="D415" s="80">
        <v>1</v>
      </c>
      <c r="E415" s="80"/>
      <c r="F415" s="80"/>
      <c r="G415" s="80"/>
      <c r="H415" s="97">
        <f t="shared" si="43"/>
        <v>6</v>
      </c>
      <c r="I415" s="97">
        <f t="shared" si="46"/>
        <v>37</v>
      </c>
      <c r="J415" s="97" t="str">
        <f t="shared" si="46"/>
        <v/>
      </c>
      <c r="K415" s="97" t="str">
        <f t="shared" si="46"/>
        <v/>
      </c>
      <c r="L415" s="97" t="str">
        <f t="shared" si="46"/>
        <v/>
      </c>
      <c r="M415" s="96" t="str">
        <f t="shared" si="42"/>
        <v/>
      </c>
      <c r="N415" s="70" t="str">
        <f t="shared" si="45"/>
        <v>6.37.</v>
      </c>
      <c r="O415" s="120" t="s">
        <v>361</v>
      </c>
      <c r="P415" s="227" t="str">
        <f>IF('Форма для заполнения (ОО)'!P415="","",'Форма для заполнения (ОО)'!P415)</f>
        <v/>
      </c>
      <c r="Q415" s="11"/>
      <c r="R415" s="179"/>
      <c r="S415" s="14" t="str">
        <f>'Форма для заполнения (ОО)'!S415</f>
        <v/>
      </c>
      <c r="T415" s="10"/>
      <c r="U415" s="10" t="s">
        <v>496</v>
      </c>
      <c r="V415" s="187" t="s">
        <v>183</v>
      </c>
      <c r="W415" s="140" t="s">
        <v>499</v>
      </c>
      <c r="X415" s="179"/>
      <c r="Y415" s="14"/>
      <c r="Z415" s="10"/>
    </row>
    <row r="416" spans="1:26" ht="108.5" x14ac:dyDescent="0.35">
      <c r="A416" s="234" t="s">
        <v>233</v>
      </c>
      <c r="B416" s="161">
        <v>410</v>
      </c>
      <c r="C416" s="50"/>
      <c r="D416" s="81">
        <v>1</v>
      </c>
      <c r="E416" s="81"/>
      <c r="F416" s="81"/>
      <c r="G416" s="81"/>
      <c r="H416" s="98">
        <f t="shared" si="43"/>
        <v>6</v>
      </c>
      <c r="I416" s="98">
        <f t="shared" si="46"/>
        <v>38</v>
      </c>
      <c r="J416" s="98" t="str">
        <f t="shared" si="46"/>
        <v/>
      </c>
      <c r="K416" s="98" t="str">
        <f t="shared" si="46"/>
        <v/>
      </c>
      <c r="L416" s="98" t="str">
        <f t="shared" si="46"/>
        <v/>
      </c>
      <c r="M416" s="135" t="str">
        <f t="shared" si="42"/>
        <v/>
      </c>
      <c r="N416" s="70" t="str">
        <f t="shared" si="45"/>
        <v>6.38.</v>
      </c>
      <c r="O416" s="25" t="s">
        <v>212</v>
      </c>
      <c r="P416" s="227" t="str">
        <f>IF('Форма для заполнения (ОО)'!P416="","",'Форма для заполнения (ОО)'!P416)</f>
        <v/>
      </c>
      <c r="Q416" s="11"/>
      <c r="R416" s="179"/>
      <c r="S416" s="14" t="str">
        <f>'Форма для заполнения (ОО)'!S416</f>
        <v/>
      </c>
      <c r="T416" s="10"/>
      <c r="U416" s="10" t="s">
        <v>496</v>
      </c>
      <c r="V416" s="188" t="s">
        <v>183</v>
      </c>
      <c r="W416" s="116" t="s">
        <v>499</v>
      </c>
      <c r="X416" s="179"/>
      <c r="Y416" s="14"/>
      <c r="Z416" s="10"/>
    </row>
    <row r="417" spans="1:26" ht="108.5" x14ac:dyDescent="0.35">
      <c r="A417" s="232"/>
      <c r="B417" s="159">
        <v>411</v>
      </c>
      <c r="C417" s="50"/>
      <c r="D417" s="81">
        <v>1</v>
      </c>
      <c r="E417" s="81"/>
      <c r="F417" s="81"/>
      <c r="G417" s="81"/>
      <c r="H417" s="98">
        <f t="shared" si="43"/>
        <v>6</v>
      </c>
      <c r="I417" s="98">
        <f t="shared" si="46"/>
        <v>39</v>
      </c>
      <c r="J417" s="98" t="str">
        <f t="shared" si="46"/>
        <v/>
      </c>
      <c r="K417" s="98" t="str">
        <f t="shared" si="46"/>
        <v/>
      </c>
      <c r="L417" s="98" t="str">
        <f t="shared" si="46"/>
        <v/>
      </c>
      <c r="M417" s="135" t="str">
        <f t="shared" si="42"/>
        <v/>
      </c>
      <c r="N417" s="70" t="str">
        <f t="shared" si="45"/>
        <v>6.39.</v>
      </c>
      <c r="O417" s="25" t="s">
        <v>297</v>
      </c>
      <c r="P417" s="227" t="str">
        <f>IF('Форма для заполнения (ОО)'!P417="","",'Форма для заполнения (ОО)'!P417)</f>
        <v/>
      </c>
      <c r="Q417" s="11"/>
      <c r="R417" s="179"/>
      <c r="S417" s="14" t="str">
        <f>'Форма для заполнения (ОО)'!S417</f>
        <v/>
      </c>
      <c r="T417" s="10"/>
      <c r="U417" s="10" t="s">
        <v>496</v>
      </c>
      <c r="V417" s="188" t="s">
        <v>183</v>
      </c>
      <c r="W417" s="116" t="s">
        <v>499</v>
      </c>
      <c r="X417" s="179"/>
      <c r="Y417" s="14"/>
      <c r="Z417" s="10"/>
    </row>
    <row r="418" spans="1:26" ht="108.5" x14ac:dyDescent="0.35">
      <c r="A418" s="232"/>
      <c r="B418" s="159">
        <v>412</v>
      </c>
      <c r="C418" s="50"/>
      <c r="D418" s="81">
        <v>1</v>
      </c>
      <c r="E418" s="81"/>
      <c r="F418" s="81"/>
      <c r="G418" s="81"/>
      <c r="H418" s="98">
        <f t="shared" si="43"/>
        <v>6</v>
      </c>
      <c r="I418" s="98">
        <f t="shared" si="46"/>
        <v>40</v>
      </c>
      <c r="J418" s="98" t="str">
        <f t="shared" si="46"/>
        <v/>
      </c>
      <c r="K418" s="98" t="str">
        <f t="shared" si="46"/>
        <v/>
      </c>
      <c r="L418" s="98" t="str">
        <f t="shared" si="46"/>
        <v/>
      </c>
      <c r="M418" s="135" t="str">
        <f t="shared" si="42"/>
        <v/>
      </c>
      <c r="N418" s="70" t="str">
        <f t="shared" si="45"/>
        <v>6.40.</v>
      </c>
      <c r="O418" s="25" t="s">
        <v>100</v>
      </c>
      <c r="P418" s="227" t="str">
        <f>IF('Форма для заполнения (ОО)'!P418="","",'Форма для заполнения (ОО)'!P418)</f>
        <v/>
      </c>
      <c r="Q418" s="11"/>
      <c r="R418" s="179"/>
      <c r="S418" s="14" t="str">
        <f>'Форма для заполнения (ОО)'!S418</f>
        <v/>
      </c>
      <c r="T418" s="10"/>
      <c r="U418" s="10" t="s">
        <v>496</v>
      </c>
      <c r="V418" s="188" t="s">
        <v>183</v>
      </c>
      <c r="W418" s="116" t="s">
        <v>499</v>
      </c>
      <c r="X418" s="179"/>
      <c r="Y418" s="14"/>
      <c r="Z418" s="10"/>
    </row>
    <row r="419" spans="1:26" ht="31" x14ac:dyDescent="0.35">
      <c r="A419" s="232"/>
      <c r="B419" s="159">
        <v>413</v>
      </c>
      <c r="C419" s="50"/>
      <c r="D419" s="81">
        <v>1</v>
      </c>
      <c r="E419" s="81"/>
      <c r="F419" s="81"/>
      <c r="G419" s="81"/>
      <c r="H419" s="98">
        <f t="shared" si="43"/>
        <v>6</v>
      </c>
      <c r="I419" s="98">
        <f t="shared" si="46"/>
        <v>41</v>
      </c>
      <c r="J419" s="98" t="str">
        <f t="shared" si="46"/>
        <v/>
      </c>
      <c r="K419" s="98" t="str">
        <f t="shared" si="46"/>
        <v/>
      </c>
      <c r="L419" s="98" t="str">
        <f t="shared" si="46"/>
        <v/>
      </c>
      <c r="M419" s="96" t="str">
        <f t="shared" si="42"/>
        <v/>
      </c>
      <c r="N419" s="70" t="str">
        <f t="shared" si="45"/>
        <v>6.41.</v>
      </c>
      <c r="O419" s="125" t="s">
        <v>292</v>
      </c>
      <c r="P419" s="227" t="str">
        <f>IF('Форма для заполнения (ОО)'!P419="","",'Форма для заполнения (ОО)'!P419)</f>
        <v/>
      </c>
      <c r="Q419" s="10" t="str">
        <f>IF('Форма для заполнения (ОО)'!Q419="","",'Форма для заполнения (ОО)'!Q419)</f>
        <v/>
      </c>
      <c r="R419" s="178" t="s">
        <v>191</v>
      </c>
      <c r="S419" s="14" t="str">
        <f>'Форма для заполнения (ОО)'!S419</f>
        <v/>
      </c>
      <c r="T419" s="10"/>
      <c r="U419" s="10" t="s">
        <v>496</v>
      </c>
      <c r="V419" s="187" t="s">
        <v>183</v>
      </c>
      <c r="W419" s="116" t="s">
        <v>398</v>
      </c>
      <c r="X419" s="204"/>
      <c r="Y419" s="14"/>
      <c r="Z419" s="10"/>
    </row>
    <row r="420" spans="1:26" ht="31" x14ac:dyDescent="0.35">
      <c r="A420" s="232"/>
      <c r="B420" s="159">
        <v>414</v>
      </c>
      <c r="C420" s="50"/>
      <c r="D420" s="81"/>
      <c r="E420" s="81">
        <v>1</v>
      </c>
      <c r="F420" s="81"/>
      <c r="G420" s="81"/>
      <c r="H420" s="98">
        <f t="shared" si="43"/>
        <v>6</v>
      </c>
      <c r="I420" s="98">
        <f t="shared" si="46"/>
        <v>41</v>
      </c>
      <c r="J420" s="98">
        <f t="shared" si="46"/>
        <v>1</v>
      </c>
      <c r="K420" s="98" t="str">
        <f t="shared" si="46"/>
        <v/>
      </c>
      <c r="L420" s="98" t="str">
        <f t="shared" si="46"/>
        <v/>
      </c>
      <c r="M420" s="96" t="str">
        <f t="shared" si="42"/>
        <v/>
      </c>
      <c r="N420" s="23" t="str">
        <f t="shared" si="45"/>
        <v>6.41.1.</v>
      </c>
      <c r="O420" s="151" t="s">
        <v>293</v>
      </c>
      <c r="P420" s="227" t="str">
        <f>IF('Форма для заполнения (ОО)'!P420="","",'Форма для заполнения (ОО)'!P420)</f>
        <v/>
      </c>
      <c r="Q420" s="10" t="str">
        <f>IF('Форма для заполнения (ОО)'!Q420="","",'Форма для заполнения (ОО)'!Q420)</f>
        <v/>
      </c>
      <c r="R420" s="178" t="s">
        <v>191</v>
      </c>
      <c r="S420" s="14" t="str">
        <f>'Форма для заполнения (ОО)'!S420</f>
        <v/>
      </c>
      <c r="T420" s="10"/>
      <c r="U420" s="10" t="s">
        <v>496</v>
      </c>
      <c r="V420" s="187" t="s">
        <v>183</v>
      </c>
      <c r="W420" s="31" t="s">
        <v>398</v>
      </c>
      <c r="X420" s="204"/>
      <c r="Y420" s="14"/>
      <c r="Z420" s="10"/>
    </row>
    <row r="421" spans="1:26" ht="31" x14ac:dyDescent="0.35">
      <c r="A421" s="232"/>
      <c r="B421" s="159">
        <v>415</v>
      </c>
      <c r="C421" s="50"/>
      <c r="D421" s="81"/>
      <c r="E421" s="81">
        <v>1</v>
      </c>
      <c r="F421" s="81"/>
      <c r="G421" s="81"/>
      <c r="H421" s="98">
        <f t="shared" si="43"/>
        <v>6</v>
      </c>
      <c r="I421" s="98">
        <f t="shared" si="46"/>
        <v>41</v>
      </c>
      <c r="J421" s="98">
        <f t="shared" si="46"/>
        <v>2</v>
      </c>
      <c r="K421" s="98" t="str">
        <f t="shared" si="46"/>
        <v/>
      </c>
      <c r="L421" s="98" t="str">
        <f t="shared" si="46"/>
        <v/>
      </c>
      <c r="M421" s="96" t="str">
        <f t="shared" si="42"/>
        <v/>
      </c>
      <c r="N421" s="23" t="str">
        <f t="shared" si="45"/>
        <v>6.41.2.</v>
      </c>
      <c r="O421" s="152" t="s">
        <v>294</v>
      </c>
      <c r="P421" s="227" t="str">
        <f>IF('Форма для заполнения (ОО)'!P421="","",'Форма для заполнения (ОО)'!P421)</f>
        <v/>
      </c>
      <c r="Q421" s="10" t="str">
        <f>IF('Форма для заполнения (ОО)'!Q421="","",'Форма для заполнения (ОО)'!Q421)</f>
        <v/>
      </c>
      <c r="R421" s="178" t="s">
        <v>191</v>
      </c>
      <c r="S421" s="14" t="str">
        <f>'Форма для заполнения (ОО)'!S421</f>
        <v/>
      </c>
      <c r="T421" s="10"/>
      <c r="U421" s="10" t="s">
        <v>496</v>
      </c>
      <c r="V421" s="187" t="s">
        <v>183</v>
      </c>
      <c r="W421" s="31" t="s">
        <v>398</v>
      </c>
      <c r="X421" s="204"/>
      <c r="Y421" s="14"/>
      <c r="Z421" s="10"/>
    </row>
    <row r="422" spans="1:26" ht="75" x14ac:dyDescent="0.35">
      <c r="A422" s="232"/>
      <c r="B422" s="159">
        <v>416</v>
      </c>
      <c r="C422" s="50"/>
      <c r="D422" s="81">
        <v>1</v>
      </c>
      <c r="E422" s="81"/>
      <c r="F422" s="81"/>
      <c r="G422" s="81"/>
      <c r="H422" s="98">
        <f t="shared" si="43"/>
        <v>6</v>
      </c>
      <c r="I422" s="98">
        <f t="shared" si="46"/>
        <v>42</v>
      </c>
      <c r="J422" s="98" t="str">
        <f t="shared" si="46"/>
        <v/>
      </c>
      <c r="K422" s="98" t="str">
        <f t="shared" si="46"/>
        <v/>
      </c>
      <c r="L422" s="98" t="str">
        <f t="shared" si="46"/>
        <v/>
      </c>
      <c r="M422" s="96" t="str">
        <f t="shared" si="42"/>
        <v/>
      </c>
      <c r="N422" s="70" t="str">
        <f t="shared" si="45"/>
        <v>6.42.</v>
      </c>
      <c r="O422" s="120" t="s">
        <v>243</v>
      </c>
      <c r="P422" s="227" t="str">
        <f>IF('Форма для заполнения (ОО)'!P422="","",'Форма для заполнения (ОО)'!P422)</f>
        <v/>
      </c>
      <c r="Q422" s="11"/>
      <c r="R422" s="12"/>
      <c r="S422" s="14" t="str">
        <f>'Форма для заполнения (ОО)'!S422</f>
        <v/>
      </c>
      <c r="T422" s="10"/>
      <c r="U422" s="10" t="s">
        <v>496</v>
      </c>
      <c r="V422" s="187" t="s">
        <v>183</v>
      </c>
      <c r="W422" s="31" t="s">
        <v>398</v>
      </c>
      <c r="X422" s="12"/>
      <c r="Y422" s="14"/>
      <c r="Z422" s="10"/>
    </row>
    <row r="423" spans="1:26" ht="31" x14ac:dyDescent="0.35">
      <c r="A423" s="232"/>
      <c r="B423" s="159">
        <v>417</v>
      </c>
      <c r="C423" s="50"/>
      <c r="D423" s="81"/>
      <c r="E423" s="81">
        <v>1</v>
      </c>
      <c r="F423" s="81"/>
      <c r="G423" s="81"/>
      <c r="H423" s="98">
        <f t="shared" si="43"/>
        <v>6</v>
      </c>
      <c r="I423" s="98">
        <f t="shared" si="46"/>
        <v>42</v>
      </c>
      <c r="J423" s="98">
        <f t="shared" si="46"/>
        <v>1</v>
      </c>
      <c r="K423" s="98" t="str">
        <f t="shared" si="46"/>
        <v/>
      </c>
      <c r="L423" s="98" t="str">
        <f t="shared" si="46"/>
        <v/>
      </c>
      <c r="M423" s="96" t="str">
        <f t="shared" si="42"/>
        <v/>
      </c>
      <c r="N423" s="23" t="str">
        <f t="shared" si="45"/>
        <v>6.42.1.</v>
      </c>
      <c r="O423" s="21" t="s">
        <v>187</v>
      </c>
      <c r="P423" s="227" t="str">
        <f>IF('Форма для заполнения (ОО)'!P423="","",'Форма для заполнения (ОО)'!P423)</f>
        <v/>
      </c>
      <c r="Q423" s="11"/>
      <c r="R423" s="12"/>
      <c r="S423" s="14" t="str">
        <f>'Форма для заполнения (ОО)'!S423</f>
        <v/>
      </c>
      <c r="T423" s="10"/>
      <c r="U423" s="10" t="s">
        <v>496</v>
      </c>
      <c r="V423" s="187" t="s">
        <v>183</v>
      </c>
      <c r="W423" s="31" t="s">
        <v>398</v>
      </c>
      <c r="X423" s="12"/>
      <c r="Y423" s="14"/>
      <c r="Z423" s="10"/>
    </row>
    <row r="424" spans="1:26" ht="31" x14ac:dyDescent="0.35">
      <c r="A424" s="232"/>
      <c r="B424" s="159">
        <v>418</v>
      </c>
      <c r="C424" s="50"/>
      <c r="D424" s="81">
        <v>1</v>
      </c>
      <c r="E424" s="81"/>
      <c r="F424" s="81"/>
      <c r="G424" s="81"/>
      <c r="H424" s="98">
        <f t="shared" si="43"/>
        <v>6</v>
      </c>
      <c r="I424" s="98">
        <f t="shared" si="46"/>
        <v>43</v>
      </c>
      <c r="J424" s="98" t="str">
        <f t="shared" si="46"/>
        <v/>
      </c>
      <c r="K424" s="98" t="str">
        <f t="shared" si="46"/>
        <v/>
      </c>
      <c r="L424" s="98" t="str">
        <f t="shared" si="46"/>
        <v/>
      </c>
      <c r="M424" s="96" t="str">
        <f t="shared" si="42"/>
        <v/>
      </c>
      <c r="N424" s="70" t="str">
        <f t="shared" si="45"/>
        <v>6.43.</v>
      </c>
      <c r="O424" s="120" t="s">
        <v>245</v>
      </c>
      <c r="P424" s="227" t="str">
        <f>IF('Форма для заполнения (ОО)'!P424="","",'Форма для заполнения (ОО)'!P424)</f>
        <v/>
      </c>
      <c r="Q424" s="11"/>
      <c r="R424" s="12"/>
      <c r="S424" s="14" t="str">
        <f>'Форма для заполнения (ОО)'!S424</f>
        <v/>
      </c>
      <c r="T424" s="10"/>
      <c r="U424" s="10" t="s">
        <v>496</v>
      </c>
      <c r="V424" s="187" t="s">
        <v>183</v>
      </c>
      <c r="W424" s="31" t="s">
        <v>398</v>
      </c>
      <c r="X424" s="12"/>
      <c r="Y424" s="14"/>
      <c r="Z424" s="10"/>
    </row>
    <row r="425" spans="1:26" ht="31" x14ac:dyDescent="0.35">
      <c r="A425" s="232"/>
      <c r="B425" s="159">
        <v>419</v>
      </c>
      <c r="C425" s="50"/>
      <c r="D425" s="81"/>
      <c r="E425" s="81">
        <v>1</v>
      </c>
      <c r="F425" s="81"/>
      <c r="G425" s="81"/>
      <c r="H425" s="98">
        <f t="shared" si="43"/>
        <v>6</v>
      </c>
      <c r="I425" s="98">
        <f t="shared" ref="I425:L437" si="47">IF(D425&lt;&gt;"",IF(I424="",1,I424+1),IF(H425&lt;&gt;H424,"",I424))</f>
        <v>43</v>
      </c>
      <c r="J425" s="98">
        <f t="shared" si="47"/>
        <v>1</v>
      </c>
      <c r="K425" s="98" t="str">
        <f t="shared" si="47"/>
        <v/>
      </c>
      <c r="L425" s="98" t="str">
        <f t="shared" si="47"/>
        <v/>
      </c>
      <c r="M425" s="96" t="str">
        <f t="shared" si="42"/>
        <v/>
      </c>
      <c r="N425" s="23" t="str">
        <f t="shared" si="45"/>
        <v>6.43.1.</v>
      </c>
      <c r="O425" s="21" t="s">
        <v>187</v>
      </c>
      <c r="P425" s="227" t="str">
        <f>IF('Форма для заполнения (ОО)'!P425="","",'Форма для заполнения (ОО)'!P425)</f>
        <v/>
      </c>
      <c r="Q425" s="11"/>
      <c r="R425" s="12"/>
      <c r="S425" s="14" t="str">
        <f>'Форма для заполнения (ОО)'!S425</f>
        <v/>
      </c>
      <c r="T425" s="10"/>
      <c r="U425" s="10" t="s">
        <v>496</v>
      </c>
      <c r="V425" s="187" t="s">
        <v>183</v>
      </c>
      <c r="W425" s="31" t="s">
        <v>398</v>
      </c>
      <c r="X425" s="12"/>
      <c r="Y425" s="14"/>
      <c r="Z425" s="10"/>
    </row>
    <row r="426" spans="1:26" ht="31" x14ac:dyDescent="0.35">
      <c r="A426" s="233"/>
      <c r="B426" s="164">
        <v>420</v>
      </c>
      <c r="C426" s="50"/>
      <c r="D426" s="81">
        <v>1</v>
      </c>
      <c r="E426" s="81"/>
      <c r="F426" s="81"/>
      <c r="G426" s="81"/>
      <c r="H426" s="98">
        <f t="shared" si="43"/>
        <v>6</v>
      </c>
      <c r="I426" s="98">
        <f t="shared" si="47"/>
        <v>44</v>
      </c>
      <c r="J426" s="98" t="str">
        <f t="shared" si="47"/>
        <v/>
      </c>
      <c r="K426" s="98" t="str">
        <f t="shared" si="47"/>
        <v/>
      </c>
      <c r="L426" s="98" t="str">
        <f t="shared" si="47"/>
        <v/>
      </c>
      <c r="M426" s="96" t="str">
        <f t="shared" si="42"/>
        <v/>
      </c>
      <c r="N426" s="70" t="str">
        <f t="shared" si="45"/>
        <v>6.44.</v>
      </c>
      <c r="O426" s="132" t="s">
        <v>387</v>
      </c>
      <c r="P426" s="227" t="str">
        <f>IF('Форма для заполнения (ОО)'!P426="","",'Форма для заполнения (ОО)'!P426)</f>
        <v/>
      </c>
      <c r="Q426" s="10" t="str">
        <f>IF('Форма для заполнения (ОО)'!Q426="","",'Форма для заполнения (ОО)'!Q426)</f>
        <v/>
      </c>
      <c r="R426" s="178" t="s">
        <v>191</v>
      </c>
      <c r="S426" s="14" t="str">
        <f>'Форма для заполнения (ОО)'!S426</f>
        <v/>
      </c>
      <c r="T426" s="10"/>
      <c r="U426" s="10" t="s">
        <v>496</v>
      </c>
      <c r="V426" s="187" t="s">
        <v>183</v>
      </c>
      <c r="W426" s="31" t="s">
        <v>398</v>
      </c>
      <c r="X426" s="204"/>
      <c r="Y426" s="14"/>
      <c r="Z426" s="10"/>
    </row>
    <row r="427" spans="1:26" ht="31" x14ac:dyDescent="0.35">
      <c r="A427" s="234" t="s">
        <v>258</v>
      </c>
      <c r="B427" s="161">
        <v>421</v>
      </c>
      <c r="C427" s="50"/>
      <c r="D427" s="81">
        <v>1</v>
      </c>
      <c r="E427" s="81"/>
      <c r="F427" s="81"/>
      <c r="G427" s="81"/>
      <c r="H427" s="98">
        <f t="shared" si="43"/>
        <v>6</v>
      </c>
      <c r="I427" s="98">
        <f t="shared" si="47"/>
        <v>45</v>
      </c>
      <c r="J427" s="98" t="str">
        <f t="shared" si="47"/>
        <v/>
      </c>
      <c r="K427" s="98" t="str">
        <f t="shared" si="47"/>
        <v/>
      </c>
      <c r="L427" s="98" t="str">
        <f t="shared" si="47"/>
        <v/>
      </c>
      <c r="M427" s="96" t="str">
        <f t="shared" si="42"/>
        <v/>
      </c>
      <c r="N427" s="70" t="str">
        <f t="shared" si="45"/>
        <v>6.45.</v>
      </c>
      <c r="O427" s="120" t="s">
        <v>354</v>
      </c>
      <c r="P427" s="227" t="str">
        <f>IF('Форма для заполнения (ОО)'!P427="","",'Форма для заполнения (ОО)'!P427)</f>
        <v/>
      </c>
      <c r="Q427" s="11"/>
      <c r="R427" s="12"/>
      <c r="S427" s="14" t="str">
        <f>'Форма для заполнения (ОО)'!S427</f>
        <v/>
      </c>
      <c r="T427" s="10"/>
      <c r="U427" s="10" t="s">
        <v>496</v>
      </c>
      <c r="V427" s="187" t="s">
        <v>183</v>
      </c>
      <c r="W427" s="31" t="s">
        <v>398</v>
      </c>
      <c r="X427" s="12"/>
      <c r="Y427" s="14"/>
      <c r="Z427" s="10"/>
    </row>
    <row r="428" spans="1:26" ht="31" x14ac:dyDescent="0.35">
      <c r="A428" s="232"/>
      <c r="B428" s="159">
        <v>422</v>
      </c>
      <c r="C428" s="50"/>
      <c r="D428" s="81">
        <v>1</v>
      </c>
      <c r="E428" s="81"/>
      <c r="F428" s="81"/>
      <c r="G428" s="81"/>
      <c r="H428" s="98">
        <f t="shared" si="43"/>
        <v>6</v>
      </c>
      <c r="I428" s="98">
        <f t="shared" si="47"/>
        <v>46</v>
      </c>
      <c r="J428" s="98" t="str">
        <f t="shared" si="47"/>
        <v/>
      </c>
      <c r="K428" s="98" t="str">
        <f t="shared" si="47"/>
        <v/>
      </c>
      <c r="L428" s="98" t="str">
        <f t="shared" si="47"/>
        <v/>
      </c>
      <c r="M428" s="96" t="str">
        <f t="shared" si="42"/>
        <v/>
      </c>
      <c r="N428" s="70" t="str">
        <f t="shared" si="45"/>
        <v>6.46.</v>
      </c>
      <c r="O428" s="120" t="s">
        <v>355</v>
      </c>
      <c r="P428" s="227" t="str">
        <f>IF('Форма для заполнения (ОО)'!P428="","",'Форма для заполнения (ОО)'!P428)</f>
        <v/>
      </c>
      <c r="Q428" s="11"/>
      <c r="R428" s="12"/>
      <c r="S428" s="14" t="str">
        <f>'Форма для заполнения (ОО)'!S428</f>
        <v/>
      </c>
      <c r="T428" s="10"/>
      <c r="U428" s="10" t="s">
        <v>496</v>
      </c>
      <c r="V428" s="187" t="s">
        <v>183</v>
      </c>
      <c r="W428" s="31" t="s">
        <v>398</v>
      </c>
      <c r="X428" s="12"/>
      <c r="Y428" s="14"/>
      <c r="Z428" s="10"/>
    </row>
    <row r="429" spans="1:26" ht="31" x14ac:dyDescent="0.35">
      <c r="A429" s="232"/>
      <c r="B429" s="159">
        <v>423</v>
      </c>
      <c r="C429" s="50"/>
      <c r="D429" s="81">
        <v>1</v>
      </c>
      <c r="E429" s="81"/>
      <c r="F429" s="81"/>
      <c r="G429" s="81"/>
      <c r="H429" s="98">
        <f t="shared" si="43"/>
        <v>6</v>
      </c>
      <c r="I429" s="98">
        <f t="shared" si="47"/>
        <v>47</v>
      </c>
      <c r="J429" s="98" t="str">
        <f t="shared" si="47"/>
        <v/>
      </c>
      <c r="K429" s="98" t="str">
        <f t="shared" si="47"/>
        <v/>
      </c>
      <c r="L429" s="98" t="str">
        <f t="shared" si="47"/>
        <v/>
      </c>
      <c r="M429" s="96" t="str">
        <f t="shared" si="42"/>
        <v/>
      </c>
      <c r="N429" s="70" t="str">
        <f t="shared" si="45"/>
        <v>6.47.</v>
      </c>
      <c r="O429" s="120" t="s">
        <v>357</v>
      </c>
      <c r="P429" s="227" t="str">
        <f>IF('Форма для заполнения (ОО)'!P429="","",'Форма для заполнения (ОО)'!P429)</f>
        <v/>
      </c>
      <c r="Q429" s="11"/>
      <c r="R429" s="12"/>
      <c r="S429" s="14" t="str">
        <f>'Форма для заполнения (ОО)'!S429</f>
        <v/>
      </c>
      <c r="T429" s="10"/>
      <c r="U429" s="10" t="s">
        <v>496</v>
      </c>
      <c r="V429" s="187" t="s">
        <v>183</v>
      </c>
      <c r="W429" s="31" t="s">
        <v>398</v>
      </c>
      <c r="X429" s="12"/>
      <c r="Y429" s="14"/>
      <c r="Z429" s="10"/>
    </row>
    <row r="430" spans="1:26" ht="31" x14ac:dyDescent="0.35">
      <c r="A430" s="232"/>
      <c r="B430" s="159">
        <v>424</v>
      </c>
      <c r="C430" s="50"/>
      <c r="D430" s="81">
        <v>1</v>
      </c>
      <c r="E430" s="81"/>
      <c r="F430" s="81"/>
      <c r="G430" s="81"/>
      <c r="H430" s="98">
        <f t="shared" si="43"/>
        <v>6</v>
      </c>
      <c r="I430" s="98">
        <f t="shared" si="47"/>
        <v>48</v>
      </c>
      <c r="J430" s="98" t="str">
        <f t="shared" si="47"/>
        <v/>
      </c>
      <c r="K430" s="98" t="str">
        <f t="shared" si="47"/>
        <v/>
      </c>
      <c r="L430" s="98" t="str">
        <f t="shared" si="47"/>
        <v/>
      </c>
      <c r="M430" s="96" t="str">
        <f t="shared" si="42"/>
        <v/>
      </c>
      <c r="N430" s="70" t="str">
        <f t="shared" si="45"/>
        <v>6.48.</v>
      </c>
      <c r="O430" s="47" t="s">
        <v>108</v>
      </c>
      <c r="P430" s="227" t="str">
        <f>IF('Форма для заполнения (ОО)'!P430="","",'Форма для заполнения (ОО)'!P430)</f>
        <v/>
      </c>
      <c r="Q430" s="10" t="str">
        <f>IF('Форма для заполнения (ОО)'!Q430="","",'Форма для заполнения (ОО)'!Q430)</f>
        <v/>
      </c>
      <c r="R430" s="169" t="s">
        <v>483</v>
      </c>
      <c r="S430" s="14" t="str">
        <f>'Форма для заполнения (ОО)'!S430</f>
        <v/>
      </c>
      <c r="T430" s="10"/>
      <c r="U430" s="10" t="s">
        <v>496</v>
      </c>
      <c r="V430" s="187" t="s">
        <v>183</v>
      </c>
      <c r="W430" s="31" t="s">
        <v>398</v>
      </c>
      <c r="X430" s="12"/>
      <c r="Y430" s="14"/>
      <c r="Z430" s="10"/>
    </row>
    <row r="431" spans="1:26" ht="31" x14ac:dyDescent="0.35">
      <c r="A431" s="232"/>
      <c r="B431" s="159">
        <v>425</v>
      </c>
      <c r="C431" s="50"/>
      <c r="D431" s="81"/>
      <c r="E431" s="81">
        <v>1</v>
      </c>
      <c r="F431" s="81"/>
      <c r="G431" s="81"/>
      <c r="H431" s="98">
        <f t="shared" si="43"/>
        <v>6</v>
      </c>
      <c r="I431" s="98">
        <f t="shared" si="47"/>
        <v>48</v>
      </c>
      <c r="J431" s="98">
        <f t="shared" si="47"/>
        <v>1</v>
      </c>
      <c r="K431" s="98" t="str">
        <f t="shared" si="47"/>
        <v/>
      </c>
      <c r="L431" s="98" t="str">
        <f t="shared" si="47"/>
        <v/>
      </c>
      <c r="M431" s="96" t="str">
        <f t="shared" si="42"/>
        <v/>
      </c>
      <c r="N431" s="23" t="str">
        <f t="shared" si="45"/>
        <v>6.48.1.</v>
      </c>
      <c r="O431" s="151" t="s">
        <v>295</v>
      </c>
      <c r="P431" s="227" t="str">
        <f>IF('Форма для заполнения (ОО)'!P431="","",'Форма для заполнения (ОО)'!P431)</f>
        <v/>
      </c>
      <c r="Q431" s="10" t="str">
        <f>IF('Форма для заполнения (ОО)'!Q431="","",'Форма для заполнения (ОО)'!Q431)</f>
        <v/>
      </c>
      <c r="R431" s="12"/>
      <c r="S431" s="14" t="str">
        <f>'Форма для заполнения (ОО)'!S431</f>
        <v/>
      </c>
      <c r="T431" s="10"/>
      <c r="U431" s="10" t="s">
        <v>496</v>
      </c>
      <c r="V431" s="187" t="s">
        <v>183</v>
      </c>
      <c r="W431" s="31" t="s">
        <v>398</v>
      </c>
      <c r="X431" s="12"/>
      <c r="Y431" s="14"/>
      <c r="Z431" s="10"/>
    </row>
    <row r="432" spans="1:26" ht="31" x14ac:dyDescent="0.35">
      <c r="A432" s="232"/>
      <c r="B432" s="159">
        <v>426</v>
      </c>
      <c r="C432" s="50"/>
      <c r="D432" s="81"/>
      <c r="E432" s="81">
        <v>1</v>
      </c>
      <c r="F432" s="81"/>
      <c r="G432" s="81"/>
      <c r="H432" s="98">
        <f t="shared" si="43"/>
        <v>6</v>
      </c>
      <c r="I432" s="98">
        <f t="shared" si="47"/>
        <v>48</v>
      </c>
      <c r="J432" s="98">
        <f t="shared" si="47"/>
        <v>2</v>
      </c>
      <c r="K432" s="98" t="str">
        <f t="shared" si="47"/>
        <v/>
      </c>
      <c r="L432" s="98" t="str">
        <f t="shared" si="47"/>
        <v/>
      </c>
      <c r="M432" s="96" t="str">
        <f t="shared" si="42"/>
        <v/>
      </c>
      <c r="N432" s="23" t="str">
        <f t="shared" si="45"/>
        <v>6.48.2.</v>
      </c>
      <c r="O432" s="152" t="s">
        <v>296</v>
      </c>
      <c r="P432" s="227" t="str">
        <f>IF('Форма для заполнения (ОО)'!P432="","",'Форма для заполнения (ОО)'!P432)</f>
        <v/>
      </c>
      <c r="Q432" s="10" t="str">
        <f>IF('Форма для заполнения (ОО)'!Q432="","",'Форма для заполнения (ОО)'!Q432)</f>
        <v/>
      </c>
      <c r="R432" s="12"/>
      <c r="S432" s="14" t="str">
        <f>'Форма для заполнения (ОО)'!S432</f>
        <v/>
      </c>
      <c r="T432" s="10"/>
      <c r="U432" s="10" t="s">
        <v>496</v>
      </c>
      <c r="V432" s="187" t="s">
        <v>183</v>
      </c>
      <c r="W432" s="31" t="s">
        <v>398</v>
      </c>
      <c r="X432" s="12"/>
      <c r="Y432" s="14"/>
      <c r="Z432" s="10"/>
    </row>
    <row r="433" spans="1:26" ht="62" x14ac:dyDescent="0.35">
      <c r="A433" s="232"/>
      <c r="B433" s="159">
        <v>427</v>
      </c>
      <c r="C433" s="50"/>
      <c r="D433" s="81">
        <v>1</v>
      </c>
      <c r="E433" s="81"/>
      <c r="F433" s="81"/>
      <c r="G433" s="81"/>
      <c r="H433" s="98">
        <f t="shared" si="43"/>
        <v>6</v>
      </c>
      <c r="I433" s="98">
        <f t="shared" si="47"/>
        <v>49</v>
      </c>
      <c r="J433" s="98" t="str">
        <f t="shared" si="47"/>
        <v/>
      </c>
      <c r="K433" s="98" t="str">
        <f t="shared" si="47"/>
        <v/>
      </c>
      <c r="L433" s="98" t="str">
        <f t="shared" si="47"/>
        <v/>
      </c>
      <c r="M433" s="135" t="str">
        <f t="shared" si="42"/>
        <v/>
      </c>
      <c r="N433" s="70" t="str">
        <f t="shared" si="45"/>
        <v>6.49.</v>
      </c>
      <c r="O433" s="120" t="s">
        <v>216</v>
      </c>
      <c r="P433" s="227" t="str">
        <f>IF('Форма для заполнения (ОО)'!P433="","",'Форма для заполнения (ОО)'!P433)</f>
        <v/>
      </c>
      <c r="Q433" s="11"/>
      <c r="R433" s="169" t="s">
        <v>80</v>
      </c>
      <c r="S433" s="14" t="str">
        <f>'Форма для заполнения (ОО)'!S433</f>
        <v/>
      </c>
      <c r="T433" s="10"/>
      <c r="U433" s="10" t="s">
        <v>496</v>
      </c>
      <c r="V433" s="193" t="s">
        <v>422</v>
      </c>
      <c r="W433" s="31" t="s">
        <v>443</v>
      </c>
      <c r="X433" s="12"/>
      <c r="Y433" s="14"/>
      <c r="Z433" s="10"/>
    </row>
    <row r="434" spans="1:26" ht="31" x14ac:dyDescent="0.35">
      <c r="A434" s="232"/>
      <c r="B434" s="159">
        <v>428</v>
      </c>
      <c r="C434" s="50"/>
      <c r="D434" s="81">
        <v>1</v>
      </c>
      <c r="E434" s="81"/>
      <c r="F434" s="81"/>
      <c r="G434" s="81"/>
      <c r="H434" s="98">
        <f t="shared" si="43"/>
        <v>6</v>
      </c>
      <c r="I434" s="98">
        <f t="shared" si="47"/>
        <v>50</v>
      </c>
      <c r="J434" s="98" t="str">
        <f t="shared" si="47"/>
        <v/>
      </c>
      <c r="K434" s="98" t="str">
        <f t="shared" si="47"/>
        <v/>
      </c>
      <c r="L434" s="98" t="str">
        <f t="shared" si="47"/>
        <v/>
      </c>
      <c r="M434" s="96" t="str">
        <f t="shared" si="42"/>
        <v/>
      </c>
      <c r="N434" s="70" t="str">
        <f t="shared" si="45"/>
        <v>6.50.</v>
      </c>
      <c r="O434" s="47" t="s">
        <v>253</v>
      </c>
      <c r="P434" s="227" t="str">
        <f>IF('Форма для заполнения (ОО)'!P434="","",'Форма для заполнения (ОО)'!P434)</f>
        <v/>
      </c>
      <c r="Q434" s="11"/>
      <c r="R434" s="169" t="s">
        <v>123</v>
      </c>
      <c r="S434" s="14" t="str">
        <f>'Форма для заполнения (ОО)'!S434</f>
        <v/>
      </c>
      <c r="T434" s="10"/>
      <c r="U434" s="10" t="s">
        <v>496</v>
      </c>
      <c r="V434" s="187" t="s">
        <v>183</v>
      </c>
      <c r="W434" s="116" t="s">
        <v>398</v>
      </c>
      <c r="X434" s="12"/>
      <c r="Y434" s="14"/>
      <c r="Z434" s="10"/>
    </row>
    <row r="435" spans="1:26" ht="108.5" x14ac:dyDescent="0.35">
      <c r="A435" s="232"/>
      <c r="B435" s="159">
        <v>429</v>
      </c>
      <c r="C435" s="50"/>
      <c r="D435" s="81">
        <v>1</v>
      </c>
      <c r="E435" s="81"/>
      <c r="F435" s="81"/>
      <c r="G435" s="81"/>
      <c r="H435" s="98">
        <f t="shared" si="43"/>
        <v>6</v>
      </c>
      <c r="I435" s="98">
        <f t="shared" si="47"/>
        <v>51</v>
      </c>
      <c r="J435" s="98" t="str">
        <f t="shared" si="47"/>
        <v/>
      </c>
      <c r="K435" s="98" t="str">
        <f t="shared" si="47"/>
        <v/>
      </c>
      <c r="L435" s="98" t="str">
        <f t="shared" si="47"/>
        <v/>
      </c>
      <c r="M435" s="135" t="str">
        <f t="shared" si="42"/>
        <v/>
      </c>
      <c r="N435" s="70" t="str">
        <f t="shared" si="45"/>
        <v>6.51.</v>
      </c>
      <c r="O435" s="25" t="s">
        <v>99</v>
      </c>
      <c r="P435" s="227" t="str">
        <f>IF('Форма для заполнения (ОО)'!P435="","",'Форма для заполнения (ОО)'!P435)</f>
        <v/>
      </c>
      <c r="Q435" s="11"/>
      <c r="R435" s="12"/>
      <c r="S435" s="14" t="str">
        <f>'Форма для заполнения (ОО)'!S435</f>
        <v/>
      </c>
      <c r="T435" s="10"/>
      <c r="U435" s="10" t="s">
        <v>496</v>
      </c>
      <c r="V435" s="188" t="s">
        <v>183</v>
      </c>
      <c r="W435" s="116" t="s">
        <v>499</v>
      </c>
      <c r="X435" s="12"/>
      <c r="Y435" s="14"/>
      <c r="Z435" s="10"/>
    </row>
    <row r="436" spans="1:26" ht="108.5" x14ac:dyDescent="0.35">
      <c r="A436" s="232"/>
      <c r="B436" s="159">
        <v>430</v>
      </c>
      <c r="C436" s="50"/>
      <c r="D436" s="81">
        <v>1</v>
      </c>
      <c r="E436" s="81"/>
      <c r="F436" s="81"/>
      <c r="G436" s="81"/>
      <c r="H436" s="98">
        <f t="shared" si="43"/>
        <v>6</v>
      </c>
      <c r="I436" s="98">
        <f t="shared" si="47"/>
        <v>52</v>
      </c>
      <c r="J436" s="98" t="str">
        <f t="shared" si="47"/>
        <v/>
      </c>
      <c r="K436" s="98" t="str">
        <f t="shared" si="47"/>
        <v/>
      </c>
      <c r="L436" s="98" t="str">
        <f t="shared" si="47"/>
        <v/>
      </c>
      <c r="M436" s="135" t="str">
        <f t="shared" si="42"/>
        <v/>
      </c>
      <c r="N436" s="70" t="str">
        <f t="shared" si="45"/>
        <v>6.52.</v>
      </c>
      <c r="O436" s="25" t="s">
        <v>101</v>
      </c>
      <c r="P436" s="227" t="str">
        <f>IF('Форма для заполнения (ОО)'!P436="","",'Форма для заполнения (ОО)'!P436)</f>
        <v/>
      </c>
      <c r="Q436" s="11"/>
      <c r="R436" s="12"/>
      <c r="S436" s="14" t="str">
        <f>'Форма для заполнения (ОО)'!S436</f>
        <v/>
      </c>
      <c r="T436" s="10"/>
      <c r="U436" s="10" t="s">
        <v>496</v>
      </c>
      <c r="V436" s="188" t="s">
        <v>183</v>
      </c>
      <c r="W436" s="116" t="s">
        <v>499</v>
      </c>
      <c r="X436" s="12"/>
      <c r="Y436" s="14"/>
      <c r="Z436" s="10"/>
    </row>
    <row r="437" spans="1:26" ht="108.5" x14ac:dyDescent="0.35">
      <c r="A437" s="232"/>
      <c r="B437" s="159">
        <v>431</v>
      </c>
      <c r="C437" s="50"/>
      <c r="D437" s="81">
        <v>1</v>
      </c>
      <c r="E437" s="81"/>
      <c r="F437" s="81"/>
      <c r="G437" s="81"/>
      <c r="H437" s="98">
        <f t="shared" si="43"/>
        <v>6</v>
      </c>
      <c r="I437" s="98">
        <f t="shared" si="47"/>
        <v>53</v>
      </c>
      <c r="J437" s="98" t="str">
        <f t="shared" si="47"/>
        <v/>
      </c>
      <c r="K437" s="98" t="str">
        <f t="shared" si="47"/>
        <v/>
      </c>
      <c r="L437" s="98" t="str">
        <f t="shared" si="47"/>
        <v/>
      </c>
      <c r="M437" s="135" t="str">
        <f t="shared" si="42"/>
        <v/>
      </c>
      <c r="N437" s="70" t="str">
        <f t="shared" si="45"/>
        <v>6.53.</v>
      </c>
      <c r="O437" s="25" t="s">
        <v>386</v>
      </c>
      <c r="P437" s="227" t="str">
        <f>IF('Форма для заполнения (ОО)'!P437="","",'Форма для заполнения (ОО)'!P437)</f>
        <v/>
      </c>
      <c r="Q437" s="11"/>
      <c r="R437" s="12"/>
      <c r="S437" s="14" t="str">
        <f>'Форма для заполнения (ОО)'!S437</f>
        <v/>
      </c>
      <c r="T437" s="10"/>
      <c r="U437" s="10" t="s">
        <v>496</v>
      </c>
      <c r="V437" s="188" t="s">
        <v>183</v>
      </c>
      <c r="W437" s="116" t="s">
        <v>499</v>
      </c>
      <c r="X437" s="12"/>
      <c r="Y437" s="14"/>
      <c r="Z437" s="10"/>
    </row>
    <row r="438" spans="1:26" s="22" customFormat="1" ht="31" x14ac:dyDescent="0.35">
      <c r="A438" s="39"/>
      <c r="B438" s="39">
        <v>432</v>
      </c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230"/>
      <c r="Q438" s="40"/>
      <c r="R438" s="41"/>
      <c r="S438" s="37"/>
      <c r="T438" s="41"/>
      <c r="U438" s="10" t="s">
        <v>496</v>
      </c>
      <c r="V438" s="38"/>
      <c r="W438" s="136"/>
      <c r="X438" s="41"/>
      <c r="Y438" s="37"/>
      <c r="Z438" s="41"/>
    </row>
  </sheetData>
  <sheetProtection algorithmName="SHA-512" hashValue="hnbXsAXnWerGIJIk+9LsB9wH4eRnncT0Q9DStVvxnOuXcTEJGHH9Ef0nGrVxfd4VWHKG0knMGJHc6ZVmRg+Q0Q==" saltValue="cgZ5soqdjWkyxl4Hpv2+8w==" spinCount="100000" sheet="1" objects="1" scenarios="1"/>
  <protectedRanges>
    <protectedRange sqref="Q4" name="Дата"/>
    <protectedRange sqref="X8:Z437" name="Ответы"/>
    <protectedRange sqref="Q359" name="Ответы_1"/>
  </protectedRanges>
  <autoFilter ref="A6:Z438" xr:uid="{00000000-0009-0000-0000-000004000000}"/>
  <mergeCells count="28">
    <mergeCell ref="Q1:T1"/>
    <mergeCell ref="A208:A209"/>
    <mergeCell ref="A210:A264"/>
    <mergeCell ref="A266:A291"/>
    <mergeCell ref="A292:A415"/>
    <mergeCell ref="A61:A66"/>
    <mergeCell ref="A67:A83"/>
    <mergeCell ref="A84:A91"/>
    <mergeCell ref="A92:A148"/>
    <mergeCell ref="A150:A154"/>
    <mergeCell ref="A155:A159"/>
    <mergeCell ref="A5:V5"/>
    <mergeCell ref="Q4:V4"/>
    <mergeCell ref="Q2:T2"/>
    <mergeCell ref="A51:A59"/>
    <mergeCell ref="Q3:T3"/>
    <mergeCell ref="A427:A437"/>
    <mergeCell ref="A161:A165"/>
    <mergeCell ref="A167:A168"/>
    <mergeCell ref="A169:A176"/>
    <mergeCell ref="A178:A183"/>
    <mergeCell ref="A185:A186"/>
    <mergeCell ref="A187:A207"/>
    <mergeCell ref="W5:Z5"/>
    <mergeCell ref="A8:A33"/>
    <mergeCell ref="A34:A46"/>
    <mergeCell ref="A47:A50"/>
    <mergeCell ref="A416:A426"/>
  </mergeCells>
  <dataValidations count="5">
    <dataValidation type="whole" allowBlank="1" showInputMessage="1" showErrorMessage="1" promptTitle="Количество баллов" prompt="по данному пункту (не более, чем полученных ОО)" sqref="Y210 Y350 Y115 Y362 Y374 Y356 Y400:Y404 Y40:Y41 Y34 Y409:Y412 Y63 Y406:Y407 Y92 Y79 Y359 Y347 Y67 Y237:Y248 Y301:Y302 Y377 Y353 Y140:Y141 Y371 Y202 Y187 Y368 Y268 Y293 Y365 Y305:Y306 Y309 Y312 Y315:Y316 Y319 Y322 Y325 Y328 Y331 Y335 Y338 Y341 Y344 Y138 Y190 Y192 Y194 Y196 Y198 Y200 Y216 Y218 Y220 Y222 Y224 Y227:Y234 Y392:Y393" xr:uid="{00000000-0002-0000-0400-000000000000}">
      <formula1>0</formula1>
      <formula2>5</formula2>
    </dataValidation>
    <dataValidation type="whole" allowBlank="1" showInputMessage="1" showErrorMessage="1" promptTitle="Количество баллов" prompt="по данному пункту (не более, чем полученных ОО)" sqref="Y8:Y33 Y413:Y432 Y372:Y373 Y35:Y39 Y42:Y59 Y61:Y62 Y64:Y66 Y68:Y78 Y394:Y399 Y408 Y80:Y91 Y378:Y390 Y405 Y93:Y114 Y117:Y137 Y147:Y148 Y375:Y376 Y142:Y145 Y150:Y165 Y167:Y183 Y185:Y186 Y204:Y209 Y211:Y215 Y189 Y249:Y264 Y266:Y267 Y269:Y292 Y294:Y300 Y303:Y304 Y307:Y308 Y310:Y311 Y313:Y314 Y317:Y318 Y320:Y321 Y323:Y324 Y326:Y327 Y329:Y330 Y332:Y334 Y336:Y337 Y339:Y340 Y342:Y343 Y345:Y346 Y348:Y349 Y351:Y352 Y354:Y355 Y357:Y358 Y360:Y361 Y363:Y364 Y366:Y367 Y369:Y370 Y434:Y437" xr:uid="{00000000-0002-0000-0400-000001000000}">
      <formula1>0</formula1>
      <formula2>1</formula2>
    </dataValidation>
    <dataValidation type="whole" allowBlank="1" showInputMessage="1" showErrorMessage="1" promptTitle="Количество баллов" prompt="по данному пункту (не более, чем полученных ОО)" sqref="Y146 Y433" xr:uid="{00000000-0002-0000-0400-000002000000}">
      <formula1>0</formula1>
      <formula2>2</formula2>
    </dataValidation>
    <dataValidation type="whole" allowBlank="1" showInputMessage="1" showErrorMessage="1" promptTitle="Количество баллов" prompt="по данному пункту (не более, чем полученных ОО)" sqref="Y116 Y139 Y188 Y191 Y193 Y195 Y197 Y199 Y201 Y203 Y217 Y219 Y221 Y223 Y225:Y226 Y235:Y236 Y391" xr:uid="{00000000-0002-0000-0400-000003000000}">
      <formula1>0</formula1>
      <formula2>3</formula2>
    </dataValidation>
    <dataValidation type="textLength" operator="equal" allowBlank="1" showInputMessage="1" showErrorMessage="1" promptTitle="!" prompt="не заполняется." sqref="Q359" xr:uid="{00000000-0002-0000-0400-000004000000}">
      <formula1>0</formula1>
    </dataValidation>
  </dataValidations>
  <pageMargins left="0.25" right="0.25" top="0.75" bottom="0.75" header="0.3" footer="0.3"/>
  <pageSetup paperSize="9" scale="4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 по заполнению (ОО)</vt:lpstr>
      <vt:lpstr>Форма для заполнения (ОО)</vt:lpstr>
      <vt:lpstr>Баллы</vt:lpstr>
      <vt:lpstr>Инструкция (МунКор)</vt:lpstr>
      <vt:lpstr>Форма для заполнения (МунКор)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Демидова Татьяна Юрьевна</dc:creator>
  <cp:lastModifiedBy>truni</cp:lastModifiedBy>
  <cp:revision>1</cp:revision>
  <cp:lastPrinted>2022-09-21T13:01:12Z</cp:lastPrinted>
  <dcterms:created xsi:type="dcterms:W3CDTF">2006-09-16T00:00:00Z</dcterms:created>
  <dcterms:modified xsi:type="dcterms:W3CDTF">2022-10-25T15:32:47Z</dcterms:modified>
  <dc:language>ru-RU</dc:language>
</cp:coreProperties>
</file>